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鰜鱼洲项目\对下\鰜鱼洲项目对下拆分\合约规划（第三版）\鰜鱼洲项目对下招标清单\"/>
    </mc:Choice>
  </mc:AlternateContent>
  <bookViews>
    <workbookView windowWidth="23280" windowHeight="11775" firstSheet="2" activeTab="3"/>
  </bookViews>
  <sheets>
    <sheet name="汇总表 " sheetId="4" r:id="rId1"/>
    <sheet name="编制说明" sheetId="5" r:id="rId2"/>
    <sheet name="专业分包" sheetId="1" r:id="rId3"/>
    <sheet name="甲供材清单" sheetId="6" r:id="rId4"/>
  </sheets>
  <definedNames>
    <definedName name="_xlnm._FilterDatabase" localSheetId="2" hidden="1">专业分包!$A$1:$L$404</definedName>
    <definedName name="_xlnm.Print_Area" localSheetId="0">'汇总表 '!$A$1:$F$4</definedName>
    <definedName name="_xlnm.Print_Titles" localSheetId="2">专业分包!$1:$3</definedName>
    <definedName name="_xlnm.Print_Area" localSheetId="2">专业分包!$A$1:$K$404</definedName>
    <definedName name="_xlnm._FilterDatabase" localSheetId="3" hidden="1">甲供材清单!$A$1:$F$343</definedName>
    <definedName name="_xlnm.Print_Area" localSheetId="3">甲供材清单!$A$1:$F$343</definedName>
    <definedName name="_xlnm.Print_Titles" localSheetId="3">甲供材清单!$1:$2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<sst xmlns="http://schemas.openxmlformats.org/spreadsheetml/2006/main" count="2543" uniqueCount="1164">
  <si>
    <t>东莞市鰜鱼洲D1梦想运动中心改建项目-电气及给排水工程专业分包汇总表</t>
  </si>
  <si>
    <t>序号</t>
  </si>
  <si>
    <t>费用名称</t>
  </si>
  <si>
    <t>投标人报价
不含税
（元）</t>
  </si>
  <si>
    <t>投标人报价
含税
（元）</t>
  </si>
  <si>
    <t>税金
（元）</t>
  </si>
  <si>
    <t>备注</t>
  </si>
  <si>
    <t>工程费用</t>
  </si>
  <si>
    <t>东莞市鰜鱼洲D1梦想运动中心改建项目-电气及给排水工程专业分包</t>
  </si>
  <si>
    <t>编制说明</t>
  </si>
  <si>
    <t>1、招标范围：东莞市鰜鱼洲D1梦想运动中心改建项目-电气及给排水工程所包含的全部工程内容及其他为实现合同目的所涉及的承包范围。详见工程量清单及施工图纸，具体内容按照施工图纸、图纸会审、设计变更通知，甲方修改通知等设计文件，并按照相关标准规范、施工组织设计、专项施工方案、分项工程技术交底等有关技术文件的要求施工，确保工程验收质量，并有义务协助工程通过主管部门验收合格。</t>
  </si>
  <si>
    <t>2、本项目采用单价计价方式，结算原则按甲方成本部审定为准，工程量按双方确认的竣工图及签证变更资料按实计算。计价方式按GB50500-2024年《建设工程工程量清单计价规范》、2018年广东省建设工程计价依据，主要材料（不含甲供材）按投标当月发布的材料价计算，无信息价的参考市场价。预算包干费、文明工地增加费、夜间施工费、赶工措施费、甲供材保管费等不予计取。最终总价按中标下浮率_%下浮，税费按本合同约定发票类型及税率计取。单价包含人工费、材料费、材料损耗、场内外运输费、装卸费、现场安装、施工所需的操作平台、其他辅材、成品保护、垃圾清理等措施费用，文明工地增加费、夜间施工费、赶工措施费等投标人在投标单价中综合考虑。满足本项目设计参数及项目技术要求，并通过政府验收。以上价格为开工程专用增值税发票适用。</t>
  </si>
  <si>
    <t>3、工程量计算规则：采用《广东省房屋建筑与装饰工程综合定额(2018)》《广东省通用安装工程综合定额（2018）》《广东省市政工程综合定额（2018）》《广东省园林绿化工程综合定额(2018)》等2018年相关专业现行定额及有关规定</t>
  </si>
  <si>
    <t>4、本项目报价需根据招标文件及技术标准和工序要求等进行综合考虑，中标后不再调整。</t>
  </si>
  <si>
    <t>5、报价人应巨细无疑考虑现场、图纸等实际情况(如:运输条件、施工场地等)；报价人也应深入理解技术要求和验收要求,所有在招标时提供的文件均认为已完整无误包含在单价之中。</t>
  </si>
  <si>
    <t>6、对于其他变更增加或减少工程，相同或相近项目单价优先采用清单中单价结算，清单中没有适用或类似于变更工程的价格，按中标下浮率下浮后确定变更工程价款。中标下浮率=(1-中标价格/采购控制价)x100%。</t>
  </si>
  <si>
    <t>7、各投标单位结合现场实际情况及施工图纸，应详细充分、确保准确无疑地与项目部工程师及设计人员沟通，确保所供的构件数量、尺寸及型号与现场工程需要的尺寸及型号准确无误，对于因沟通不够引起的误工和返工， 由投标方承担经济损失。</t>
  </si>
  <si>
    <t>8、本次招标范围以招标清单项目特征描述、大样节点做法表和答疑确认部位为准，具体详招标清单。</t>
  </si>
  <si>
    <t>9、本次招标投标报价需投标单位自行填报，综合单价包含措施费，措施项目费不单列。</t>
  </si>
  <si>
    <t>东莞市鰜鱼洲D1梦想运动中心改建项目-电气及给排水工程量清单报价表</t>
  </si>
  <si>
    <t>项目编码</t>
  </si>
  <si>
    <t>项目名称</t>
  </si>
  <si>
    <t>项目特征描述</t>
  </si>
  <si>
    <t>计量
单位</t>
  </si>
  <si>
    <t>工程量</t>
  </si>
  <si>
    <t>综合单价
（元）</t>
  </si>
  <si>
    <t>综合合价
（元）</t>
  </si>
  <si>
    <t>主干配电系统</t>
  </si>
  <si>
    <t>030409001001</t>
  </si>
  <si>
    <t>电力电缆</t>
  </si>
  <si>
    <t>1.名称:电力电缆
2.型号、规格:ZR-YJV-4*150+1*70
3.材质:铜芯
4.敷设方式、部位:按实考虑
5.电压等级(kV):1kV以下
6.符合设计图纸、施工规范要求</t>
  </si>
  <si>
    <t>m</t>
  </si>
  <si>
    <t>030409001002</t>
  </si>
  <si>
    <t>1.名称:电力电缆
2.型号、规格:ZR-YJV-3*150+2*70
3.材质:铜芯
4.敷设方式、部位:按实考虑
5.电压等级(kV):1kV以下
6.符合设计图纸、施工规范要求</t>
  </si>
  <si>
    <t>030409001003</t>
  </si>
  <si>
    <t>1.名称:电力电缆
2.型号、规格:ZR-YJV-5*6
3.材质:铜芯
4.敷设方式、部位:按实考虑
5.电压等级(kV):1kV以下
6.符合设计图纸、施工规范要求</t>
  </si>
  <si>
    <t>030409003001</t>
  </si>
  <si>
    <t>电力电缆头</t>
  </si>
  <si>
    <t>1.名称:电力电缆头
2.规格:185mm2以下
3.材质、类型:铜芯、干包式
4.安装部位:户内
5.电压等级(kV):1kV以下
6.符合设计图纸、施工规范要求</t>
  </si>
  <si>
    <t>个</t>
  </si>
  <si>
    <t>配电照明系统</t>
  </si>
  <si>
    <t>030402011001</t>
  </si>
  <si>
    <t>成套配电箱</t>
  </si>
  <si>
    <t>1.名称:照明空调配电总箱 AF1
2.规格:非标
3.安装方式:悬挂式
4.含箱体内元器件、接地等
5.符合设计图纸、施工规范要求</t>
  </si>
  <si>
    <t>台</t>
  </si>
  <si>
    <t>030402011002</t>
  </si>
  <si>
    <t>1.名称:泳池设备配电箱 AF2
2.规格:非标
3.安装方式:悬挂式
4.含箱体内元器件、接地等
5.符合设计图纸、施工规范要求</t>
  </si>
  <si>
    <t>030402011003</t>
  </si>
  <si>
    <t>1.名称:配电箱 AP1
2.规格:非标
3.安装方式:悬挂式
4.含箱体内元器件、接地等
5.符合设计图纸、施工规范要求</t>
  </si>
  <si>
    <t>030402011004</t>
  </si>
  <si>
    <t>1.名称:配电箱 AP2
2.规格:非标
3.安装方式:悬挂式
4.含箱体内元器件、接地等
5.符合设计图纸、施工规范要求</t>
  </si>
  <si>
    <t>030402011005</t>
  </si>
  <si>
    <t>1.名称:配电箱 AP3
2.规格:非标
3.安装方式:悬挂式
4.含箱体内元器件、接地等
5.符合设计图纸、施工规范要求</t>
  </si>
  <si>
    <t>030402011006</t>
  </si>
  <si>
    <t>1.名称:室外主机空调配电箱 AP-KT
2.规格:非标
3.安装方式:悬挂式
4.含箱体内元器件、接地等
5.符合设计图纸、施工规范要求</t>
  </si>
  <si>
    <t>030402011007</t>
  </si>
  <si>
    <t>1.名称:安全照明配电箱 AT-ZM
2.规格:非标
3.安装方式:悬挂式
4.含箱体内元器件、接地等
5.符合设计图纸、施工规范要求</t>
  </si>
  <si>
    <t>030412003001</t>
  </si>
  <si>
    <t>桥架</t>
  </si>
  <si>
    <t>1.名称:普通强电桥架
2.规格:100*100mm
3.类型:槽式
4.符合设计图纸、施工规范要求</t>
  </si>
  <si>
    <t>030412003002</t>
  </si>
  <si>
    <t>1.名称:普通强电桥架
2.规格:300*100mm
3.类型:槽式
4.符合设计图纸、施工规范要求</t>
  </si>
  <si>
    <t>031301005001</t>
  </si>
  <si>
    <t>铁构件</t>
  </si>
  <si>
    <t>1.名称:桥架支架制作安装
2.材质:角钢
3.规格:40*4
4.符合设计图纸、施工规范要求</t>
  </si>
  <si>
    <t>kg</t>
  </si>
  <si>
    <t>031202003001</t>
  </si>
  <si>
    <t>一般钢结构防腐蚀</t>
  </si>
  <si>
    <t>1.除锈级别:手工除锈
2.涂刷(喷)品种:防锈漆、调和漆
3.涂刷(喷)遍数、漆膜厚度:各两遍
4.符合设计图纸、施工规范要求</t>
  </si>
  <si>
    <t>080707013001</t>
  </si>
  <si>
    <t>防火堵洞(隔板)、孔洞封堵</t>
  </si>
  <si>
    <t>1.名称:防火堵洞
2.材质:防火泥
3.符合设计图纸、施工规范要求</t>
  </si>
  <si>
    <t>处</t>
  </si>
  <si>
    <t>030412001001</t>
  </si>
  <si>
    <t>配管</t>
  </si>
  <si>
    <t>1.名称:配管
2.材质:镀锌电线管
3.规格:JDG20
4.配置形式:暗配
5.符合设计图纸、施工规范要求</t>
  </si>
  <si>
    <t>030412001002</t>
  </si>
  <si>
    <t>1.名称:配管
2.材质:塑料电线管
3.规格:PC20
4.配置形式:暗配
5.符合设计图纸、施工规范要求</t>
  </si>
  <si>
    <t>030412001003</t>
  </si>
  <si>
    <t>1.名称:配管
2.材质:塑料电线管
3.规格:PC25
4.配置形式:暗配
5.符合设计图纸、施工规范要求</t>
  </si>
  <si>
    <t>030412001004</t>
  </si>
  <si>
    <t>1.名称:配管
2.材质:塑料电线管
3.规格:PC32
4.配置形式:暗配
5.符合设计图纸、施工规范要求</t>
  </si>
  <si>
    <t>030409001004</t>
  </si>
  <si>
    <t>1.名称:电力电缆
2.型号、规格:ZR-YJV-4*25+1*16
3.材质:铜芯
4.敷设方式、部位:按实考虑
5.电压等级(kV):1kV以下
6.符合设计图纸、施工规范要求</t>
  </si>
  <si>
    <t>030409001005</t>
  </si>
  <si>
    <t>1.名称:电力电缆
2.型号、规格:ZR-YJV-4*35+1*16
3.材质:铜芯
4.敷设方式、部位:按实考虑
5.电压等级(kV):1kV以下
6.符合设计图纸、施工规范要求</t>
  </si>
  <si>
    <t>030409001006</t>
  </si>
  <si>
    <t>1.名称:电力电缆
2.型号、规格:ZR-YJV-5*16
3.材质:铜芯
4.敷设方式、部位:按实考虑
5.电压等级(kV):1kV以下
6.符合设计图纸、施工规范要求</t>
  </si>
  <si>
    <t>030409001007</t>
  </si>
  <si>
    <t>030409003002</t>
  </si>
  <si>
    <t>1.名称:电力电缆头
2.规格:16mm2以下
3.材质、类型:铜芯、干包式
4.安装部位:户内
5.电压等级(kV):1kV以下
6.符合设计图纸、施工规范要求</t>
  </si>
  <si>
    <t>030409003003</t>
  </si>
  <si>
    <t>1.名称:电力电缆头
2.规格:35mm2以下
3.材质、类型:铜芯、干包式
4.安装部位:户内
5.电压等级(kV):1kV以下
6.符合设计图纸、施工规范要求</t>
  </si>
  <si>
    <t>030412004001</t>
  </si>
  <si>
    <t>配线</t>
  </si>
  <si>
    <t>1.名称:配线
2.配线形式:管内穿线
3.型号、规格:WDZ-BYJ-2.5
4.材质:铜芯
5.配线线制:按实考虑
6.符合设计图纸、施工规范要求</t>
  </si>
  <si>
    <t>030412004002</t>
  </si>
  <si>
    <t>1.名称:配线
2.配线形式:管内穿线
3.型号、规格:ZR-BV-2.5
4.材质:铜芯
5.配线线制:按实考虑
6.符合设计图纸、施工规范要求</t>
  </si>
  <si>
    <t>030412004003</t>
  </si>
  <si>
    <t>1.名称:配线
2.配线形式:管内穿线
3.型号、规格:ZR-BV-4
4.材质:铜芯
5.配线线制:按实考虑
6.符合设计图纸、施工规范要求</t>
  </si>
  <si>
    <t>030413013001</t>
  </si>
  <si>
    <t>双联单控开关</t>
  </si>
  <si>
    <t>1.名称:双联单控开关
2.规格:220V,10A
3.安装方式:暗装
4.符合设计图纸、施工规范要求</t>
  </si>
  <si>
    <t>套</t>
  </si>
  <si>
    <t>030413013002</t>
  </si>
  <si>
    <t>三联单控开关</t>
  </si>
  <si>
    <t>1.名称:三联单控开关
2.规格:220V,10A
3.安装方式:暗装
4.符合设计图纸、施工规范要求</t>
  </si>
  <si>
    <t>030413013003</t>
  </si>
  <si>
    <t>单联双控开关</t>
  </si>
  <si>
    <t>1.名称:单联双控开关
2.规格:220V,10A
3.安装方式:暗装
4.符合设计图纸、施工规范要求</t>
  </si>
  <si>
    <t>030413013004</t>
  </si>
  <si>
    <t>双联双控开关</t>
  </si>
  <si>
    <t>1.名称:双联双控开关
2.规格:220V,10A
3.安装方式:暗装
4.符合设计图纸、施工规范要求</t>
  </si>
  <si>
    <t>030413013005</t>
  </si>
  <si>
    <t>三联双控开关</t>
  </si>
  <si>
    <t>1.名称:三联双控开关
2.规格:220V,10A
3.安装方式:暗装
4.符合设计图纸、施工规范要求</t>
  </si>
  <si>
    <t>030413014001</t>
  </si>
  <si>
    <t>插座</t>
  </si>
  <si>
    <t>1.名称:防水五孔插座
2.规格:10A
3.安装方式:暗装
4.符合设计图纸、施工规范要求</t>
  </si>
  <si>
    <t>030413014002</t>
  </si>
  <si>
    <t>1.名称:五孔插座(带开关)
2.规格:10A
3.安装方式:暗装
4.符合设计图纸、施工规范要求</t>
  </si>
  <si>
    <t>030413003001</t>
  </si>
  <si>
    <t>LED长条灯</t>
  </si>
  <si>
    <t>1.名称:300x1200LED长条灯
2.规格:4000K 88W
3.安装方式:吊装
4.符合设计图纸、施工规范要求</t>
  </si>
  <si>
    <t>030413002001</t>
  </si>
  <si>
    <t>防水防雾LED筒灯</t>
  </si>
  <si>
    <t>1.名称:防水防雾LED筒灯
2.规格:4000K 12W
3.安装方式:嵌入式
4.符合设计图纸、施工规范要求</t>
  </si>
  <si>
    <t>030413001001</t>
  </si>
  <si>
    <t>三防高亮UFO飞碟灯</t>
  </si>
  <si>
    <t>1.名称:三防高亮UFO飞碟灯
2.规格:6000K 250W
3.安装方式:吊装
4.符合设计图纸、施工规范要求</t>
  </si>
  <si>
    <t>030413001002</t>
  </si>
  <si>
    <t>上下发光半圆壁灯</t>
  </si>
  <si>
    <t>1.名称:上下发光半圆壁灯
2.规格:4000K 24W
3.安装方式:壁装
4.符合设计图纸、施工规范要求</t>
  </si>
  <si>
    <t>030413001003</t>
  </si>
  <si>
    <t>上下发光方形壁灯</t>
  </si>
  <si>
    <t>1.名称:上下发光方形壁灯
2.型号:800*160*60mm
3.规格:4000K 72W
4.安装方式:壁装
5.符合设计图纸、施工规范要求</t>
  </si>
  <si>
    <t>030413001004</t>
  </si>
  <si>
    <t>台球专用LED吊灯八字超薄大8片</t>
  </si>
  <si>
    <t>1.名称:台球专用LED吊灯八字超薄大8片
2.规格:6000K 40W*8
3.安装方式:吊装
4.符合设计图纸、施工规范要求</t>
  </si>
  <si>
    <t>030413001005</t>
  </si>
  <si>
    <t>节能LED吸顶灯</t>
  </si>
  <si>
    <t>1.名称:节能LED吸顶灯
2.规格:6500K 18W
3.安装方式:吊装
4.符合设计图纸、施工规范要求</t>
  </si>
  <si>
    <t>030412006001</t>
  </si>
  <si>
    <t>接线盒</t>
  </si>
  <si>
    <t>1.名称:灯具接线盒
2.规格:86型
3.安装形式:暗装
4.符合设计图纸、施工规范要求</t>
  </si>
  <si>
    <t>030412006002</t>
  </si>
  <si>
    <t>1.名称:开关、插座盒
2.规格:86型
3.安装形式:暗装
4.符合设计图纸、施工规范要求</t>
  </si>
  <si>
    <t>031301001001</t>
  </si>
  <si>
    <t>凿(压、切割)槽</t>
  </si>
  <si>
    <t>1.名称:凿槽及修复
2.规格:70*70mm
3.符合设计图纸、施工规范要求</t>
  </si>
  <si>
    <t>防雷接地</t>
  </si>
  <si>
    <t>030410002001</t>
  </si>
  <si>
    <t>接地母线</t>
  </si>
  <si>
    <t>1.名称:基础接地网
2.材质:利用地梁内横向两主筋
3.符合设计图纸、施工规范要求</t>
  </si>
  <si>
    <t>030410002002</t>
  </si>
  <si>
    <t>1.名称:均压环
2.材质:利用梁内横向两主筋
3.符合设计图纸、施工规范要求</t>
  </si>
  <si>
    <t>030410005001</t>
  </si>
  <si>
    <t>接闪带</t>
  </si>
  <si>
    <t>1.名称:明敷接闪带
2.材质:热镀锌圆钢
3.规格:Φ12
4.安装形式:沿折板支架敷设
5.符合设计图纸、施工规范要求</t>
  </si>
  <si>
    <t>030410005002</t>
  </si>
  <si>
    <t>1.名称:暗敷接闪带
2.材质:热镀锌扁钢
3.规格:40*4
4.安装形式:沿混凝土块敷设
5.符合设计图纸、施工规范要求</t>
  </si>
  <si>
    <t>030410003001</t>
  </si>
  <si>
    <t>引下线</t>
  </si>
  <si>
    <t>1.名称:避雷引下线
2.安装形式:利用建筑物主筋引下
3.符合设计图纸、施工规范要求</t>
  </si>
  <si>
    <t>030410006001</t>
  </si>
  <si>
    <t>接闪短杆</t>
  </si>
  <si>
    <t>1.名称:接闪短杆
2.材质:热镀锌圆钢
3.规格:Φ20
4.安装形式、高度:针高0.5m
5.符合设计图纸、施工规范要求</t>
  </si>
  <si>
    <t>根</t>
  </si>
  <si>
    <t>030410002003</t>
  </si>
  <si>
    <t>1.名称:接地母线
2.材质:镀锌扁钢
3.规格:40*4
4.安装部位:户内
5.符合设计图纸、施工规范要求</t>
  </si>
  <si>
    <t>030410012001</t>
  </si>
  <si>
    <t>等电位端子箱、测试板</t>
  </si>
  <si>
    <t>1.名称:LEB局部等电位端子箱
2.符合设计图纸、施工规范要求</t>
  </si>
  <si>
    <t>030416027001</t>
  </si>
  <si>
    <t>接地装置</t>
  </si>
  <si>
    <t>1.名称:接地装置调试
2.类别:接地网
3.符合设计图纸、施工规范要求</t>
  </si>
  <si>
    <t>系统</t>
  </si>
  <si>
    <t>给水系统</t>
  </si>
  <si>
    <t>031001007001</t>
  </si>
  <si>
    <t>内衬塑钢管</t>
  </si>
  <si>
    <t>1.安装部位:室内
2.介质:给水
3.规格、压力等级:内衬塑钢管 DN100 1.6MPa
4.连接形式:卡箍连接
5.压力试验及吹、洗设计要求:水压试验、消毒冲洗
6.符合设计图纸、施工规范要求</t>
  </si>
  <si>
    <t>031001007002</t>
  </si>
  <si>
    <t>1.安装部位:室内
2.介质:给水
3.规格、压力等级:内衬塑钢管 DN80 1.6MPa
4.连接形式:螺纹连接
5.压力试验及吹、洗设计要求:水压试验、消毒冲洗
6.符合设计图纸、施工规范要求</t>
  </si>
  <si>
    <t>031001007003</t>
  </si>
  <si>
    <t>1.安装部位:室内
2.介质:给水
3.规格、压力等级:内衬塑钢管 DN65 1.6MPa
4.连接形式:螺纹连接
5.压力试验及吹、洗设计要求:水压试验、消毒冲洗
6.符合设计图纸、施工规范要求</t>
  </si>
  <si>
    <t>031001007004</t>
  </si>
  <si>
    <t>1.安装部位:室内
2.介质:给水
3.规格、压力等级:内衬塑钢管 DN50 1.6MPa
4.连接形式:螺纹连接
5.压力试验及吹、洗设计要求:水压试验、消毒冲洗
6.符合设计图纸、施工规范要求</t>
  </si>
  <si>
    <t>031001007005</t>
  </si>
  <si>
    <t>1.安装部位:室内
2.介质:给水
3.规格、压力等级:内衬塑钢管 DN40 1.6MPa
4.连接形式:螺纹连接
5.压力试验及吹、洗设计要求:水压试验、消毒冲洗
6.符合设计图纸、施工规范要求</t>
  </si>
  <si>
    <t>031001007006</t>
  </si>
  <si>
    <t>1.安装部位:室内
2.介质:给水
3.规格、压力等级:内衬塑钢管 DN32 1.6MPa
4.连接形式:螺纹连接
5.压力试验及吹、洗设计要求:水压试验、消毒冲洗
6.符合设计图纸、施工规范要求</t>
  </si>
  <si>
    <t>031001007007</t>
  </si>
  <si>
    <t>1.安装部位:室内
2.介质:给水
3.规格、压力等级:内衬塑钢管 DN20 1.6MPa
4.连接形式:螺纹连接
5.压力试验及吹、洗设计要求:水压试验、消毒冲洗
6.符合设计图纸、施工规范要求</t>
  </si>
  <si>
    <t>031001008001</t>
  </si>
  <si>
    <t>塑料管</t>
  </si>
  <si>
    <t>1.安装部位:室内
2.介质:生活给水
3.材质、规格:PP-R给水管 DN50 1.6MPa
4.连接形式:热熔连接
5.压力试验及吹、洗设计要求:水压试验、消毒冲洗
6.符合设计图纸及施工规范要求</t>
  </si>
  <si>
    <t>031001008002</t>
  </si>
  <si>
    <t>1.安装部位:室内
2.介质:生活给水
3.材质、规格:PP-R给水管 DN40 1.6MPa
4.连接形式:热熔连接
5.压力试验及吹、洗设计要求:水压试验、消毒冲洗
6.符合设计图纸及施工规范要求</t>
  </si>
  <si>
    <t>031001008003</t>
  </si>
  <si>
    <t>1.安装部位:室内
2.介质:生活给水
3.材质、规格:PP-R给水管 DN32 1.6MPa
4.连接形式:热熔连接
5.压力试验及吹、洗设计要求:水压试验、消毒冲洗
6.符合设计图纸及施工规范要求</t>
  </si>
  <si>
    <t>031001008004</t>
  </si>
  <si>
    <t>1.安装部位:室内
2.介质:生活给水
3.材质、规格:PP-R给水管 DN25 1.6MPa
4.连接形式:热熔连接
5.压力试验及吹、洗设计要求:水压试验、消毒冲洗
6.符合设计图纸及施工规范要求</t>
  </si>
  <si>
    <t>031001008005</t>
  </si>
  <si>
    <t>1.安装部位:室内
2.介质:生活给水
3.材质、规格:PP-R给水管 DN20 1.6MPa
4.连接形式:热熔连接
5.压力试验及吹、洗设计要求:水压试验、消毒冲洗
6.符合设计图纸及施工规范要求</t>
  </si>
  <si>
    <t>031001008006</t>
  </si>
  <si>
    <t>1.安装部位:室内
2.介质:生活给水
3.材质、规格:PP-R给水管 DN15 1.6MPa
4.连接形式:热熔连接
5.压力试验及吹、洗设计要求:水压试验、消毒冲洗
6.符合设计图纸及施工规范要求</t>
  </si>
  <si>
    <t>031002010001</t>
  </si>
  <si>
    <t>水表组</t>
  </si>
  <si>
    <t>1.名称:水表组
2.型号、规格:DN80
3.连接形式:法兰连接
4.附件配置:带2个闸阀+1个止回阀，1个Y型过滤器
5.符合设计图纸、施工规范要求</t>
  </si>
  <si>
    <t>031002010002</t>
  </si>
  <si>
    <t>1.名称:水表组
2.型号、规格:DN100
3.连接形式:法兰连接
4.附件配置:带2个闸阀+1个倒流防止器
5.符合设计图纸、施工规范要求</t>
  </si>
  <si>
    <t>031002010003</t>
  </si>
  <si>
    <t>1.名称:水表组
2.型号、规格:DN150
3.连接形式:法兰连接
4.附件配置:带2个闸阀+1个Y型过滤器，1个倒流防止器
5.符合设计图纸、施工规范要求</t>
  </si>
  <si>
    <t>031002001001</t>
  </si>
  <si>
    <t>闸阀</t>
  </si>
  <si>
    <t>1.类型:闸阀
2.规格、压力等级:DN100
3.连接形式:法兰连接
4.符合设计图纸、施工规范要求</t>
  </si>
  <si>
    <t>031002003001</t>
  </si>
  <si>
    <t>自动排气阀</t>
  </si>
  <si>
    <t>1.名称:自动排气阀
2.规格:DN25
3.连接形式:螺纹连接
4.符合设计图纸、施工规范要求</t>
  </si>
  <si>
    <t>031002003002</t>
  </si>
  <si>
    <t>截止阀</t>
  </si>
  <si>
    <t>1.名称:截止阀
2.规格:DN20
3.连接形式:螺纹连接
4.符合设计图纸、施工规范要求</t>
  </si>
  <si>
    <t>031002003003</t>
  </si>
  <si>
    <t>1.名称:截止阀
2.规格:DN25
3.连接形式:螺纹连接
4.符合设计图纸、施工规范要求</t>
  </si>
  <si>
    <t>031002003004</t>
  </si>
  <si>
    <t>1.名称:截止阀
2.规格:DN32
3.连接形式:螺纹连接
4.符合设计图纸、施工规范要求</t>
  </si>
  <si>
    <t>031002003005</t>
  </si>
  <si>
    <t>1.名称:截止阀
2.规格:DN40
3.连接形式:螺纹连接
4.符合设计图纸、施工规范要求</t>
  </si>
  <si>
    <t>031002003006</t>
  </si>
  <si>
    <t>1.名称:截止阀
2.连接形式:螺纹连接
3.符合设计图纸、施工规范要求
4.规格:DN50</t>
  </si>
  <si>
    <t>031301003001</t>
  </si>
  <si>
    <t>套管</t>
  </si>
  <si>
    <t>1.名称、类型:一般钢套管
2.规格:DN50
3.符合设计图纸、施工规范要求</t>
  </si>
  <si>
    <t>031301003002</t>
  </si>
  <si>
    <t>1.名称、类型:一般钢套管
2.规格:DN32
3.符合设计图纸、施工规范要求</t>
  </si>
  <si>
    <t>热水系统</t>
  </si>
  <si>
    <t>031001007008</t>
  </si>
  <si>
    <t>1.安装部位:室内
2.介质:热水
3.规格、压力等级:内衬塑钢管 DN80 1.6MPa
4.连接形式:螺纹连接
5.保温要求:阻燃橡塑海绵材料 35mm厚
6.压力试验及吹、洗设计要求:水压试验、消毒冲洗
7.符合设计图纸、施工规范要求</t>
  </si>
  <si>
    <t>031001007009</t>
  </si>
  <si>
    <t>1.安装部位:室内
2.介质:热水
3.规格、压力等级:内衬塑钢管 DN65 1.6MPa
4.连接形式:螺纹连接
5.保温要求:阻燃橡塑海绵材料 35mm厚
6.压力试验及吹、洗设计要求:水压试验、消毒冲洗
7.符合设计图纸、施工规范要求</t>
  </si>
  <si>
    <t>031001007010</t>
  </si>
  <si>
    <t>1.安装部位:室内
2.介质:热水
3.规格、压力等级:内衬塑钢管 DN50 1.6MPa
4.连接形式:螺纹连接
5.保温要求:阻燃橡塑海绵材料 30mm厚
6.压力试验及吹、洗设计要求:水压试验、消毒冲洗
7.符合设计图纸、施工规范要求</t>
  </si>
  <si>
    <t>031001007011</t>
  </si>
  <si>
    <t>1.安装部位:室内
2.介质:热水
3.规格、压力等级:内衬塑钢管 DN40 1.6MPa
4.连接形式:螺纹连接
5.保温要求:阻燃橡塑海绵材料 30mm厚
6.压力试验及吹、洗设计要求:水压试验、消毒冲洗
7.符合设计图纸、施工规范要求</t>
  </si>
  <si>
    <t>031001007012</t>
  </si>
  <si>
    <t>1.安装部位:室内
2.介质:热水
3.规格、压力等级:内衬塑钢管 DN32 1.6MPa
4.连接形式:螺纹连接
5.保温要求:阻燃橡塑海绵材料 30mm厚
6.压力试验及吹、洗设计要求:水压试验、消毒冲洗
7.符合设计图纸、施工规范要求</t>
  </si>
  <si>
    <t>031001007013</t>
  </si>
  <si>
    <t>1.安装部位:室内
2.介质:热水
3.规格、压力等级:内衬塑钢管 DN25 1.6MPa
4.连接形式:螺纹连接
5.保温要求:阻燃橡塑海绵材料 30mm厚
6.压力试验及吹、洗设计要求:水压试验、消毒冲洗
7.符合设计图纸、施工规范要求</t>
  </si>
  <si>
    <t>031001007014</t>
  </si>
  <si>
    <t>1.安装部位:室内
2.介质:热水
3.规格、压力等级:内衬塑钢管 DN20 1.6MPa
4.连接形式:螺纹连接
5.保温要求:阻燃橡塑海绵材料 25mm厚
6.压力试验及吹、洗设计要求:水压试验、消毒冲洗
7.符合设计图纸、施工规范要求</t>
  </si>
  <si>
    <t>031001007015</t>
  </si>
  <si>
    <t>1.安装部位:室内
2.介质:热水
3.规格、压力等级:内衬塑钢管 DN15 1.6MPa
4.连接形式:螺纹连接
5.保温要求:阻燃橡塑海绵材料 25mm厚
6.压力试验及吹、洗设计要求:水压试验、消毒冲洗
7.符合设计图纸、施工规范要求</t>
  </si>
  <si>
    <t>031001008007</t>
  </si>
  <si>
    <t>1.安装部位:室内
2.介质:生活热水
3.材质、规格:PP-R给水管 DN25 1.6MPa
4.连接形式:热熔连接
5.压力试验及吹、洗设计要求:水压试验、消毒冲洗
6.符合设计图纸及施工规范要求</t>
  </si>
  <si>
    <t>031001008008</t>
  </si>
  <si>
    <t>1.安装部位:室内
2.介质:生活热水
3.材质、规格:PP-R给水管 DN20 1.6MPa
4.连接形式:热熔连接
5.压力试验及吹、洗设计要求:水压试验、消毒冲洗
6.符合设计图纸及施工规范要求</t>
  </si>
  <si>
    <t>031001008009</t>
  </si>
  <si>
    <t>1.安装部位:室内
2.介质:生活热水
3.材质、规格:PP-R给水管 DN15 1.6MPa
4.连接形式:热熔连接
5.压力试验及吹、洗设计要求:水压试验、消毒冲洗
6.符合设计图纸及施工规范要求</t>
  </si>
  <si>
    <t>031002003007</t>
  </si>
  <si>
    <t>1.名称:截止阀
2.规格:DN15
3.连接形式:螺纹连接
4.符合设计图纸、施工规范要求</t>
  </si>
  <si>
    <t>031002003008</t>
  </si>
  <si>
    <t>031002006001</t>
  </si>
  <si>
    <t>Y型过滤器</t>
  </si>
  <si>
    <t>1.名称:Y型过滤器
2.规格、压力等级:DN40
3.连接形式:螺纹连接
4.符合设计图纸、施工规范要求</t>
  </si>
  <si>
    <t>031002006002</t>
  </si>
  <si>
    <t>1.名称:Y型过滤器
2.规格、压力等级:DN50
3.连接形式:螺纹连接
4.符合设计图纸、施工规范要求</t>
  </si>
  <si>
    <t>031002003009</t>
  </si>
  <si>
    <t>防护阀门</t>
  </si>
  <si>
    <t>1.名称:防护阀门
2.规格:DN40
3.连接形式:螺纹连接
4.符合设计图纸、施工规范要求</t>
  </si>
  <si>
    <t>031002003010</t>
  </si>
  <si>
    <t>1.名称:防护阀门
2.规格:DN50
3.连接形式:螺纹连接
4.符合设计图纸、施工规范要求</t>
  </si>
  <si>
    <t>031002003011</t>
  </si>
  <si>
    <t>止回阀</t>
  </si>
  <si>
    <t>1.名称:止回阀
2.规格:DN40
3.连接形式:螺纹连接
4.符合设计图纸、施工规范要求</t>
  </si>
  <si>
    <t>031002003012</t>
  </si>
  <si>
    <t>1.名称:止回阀
2.规格:DN50
3.连接形式:螺纹连接
4.符合设计图纸、施工规范要求</t>
  </si>
  <si>
    <t>031002008001</t>
  </si>
  <si>
    <t>软接头(软管)</t>
  </si>
  <si>
    <t>1.名称:可挠曲橡胶接头
2.规格:DN40
3.符合设计图纸、施工规范要求</t>
  </si>
  <si>
    <t>031002008002</t>
  </si>
  <si>
    <t>1.名称:可挠曲橡胶接头
2.规格:DN50
3.符合设计图纸、施工规范要求</t>
  </si>
  <si>
    <t>031002003013</t>
  </si>
  <si>
    <t>1.名称:防护阀门
2.规格:DN80
3.连接形式:法兰连接
4.符合设计图纸、施工规范要求</t>
  </si>
  <si>
    <t>031002003014</t>
  </si>
  <si>
    <t>超温超压安全阀</t>
  </si>
  <si>
    <t>1.名称:超温超压安全阀
2.规格:DN80
3.连接形式:法兰连接
4.符合设计图纸、施工规范要求</t>
  </si>
  <si>
    <t>031005006001</t>
  </si>
  <si>
    <t>空气源热泵热水机组</t>
  </si>
  <si>
    <t>1.名称:空气源热泵热水机组
2.型号:NE-AWB55DA/C
3.参数:额定制热量:55kw,额定输入功率:11.9kw,最大输入功率:18kw,运行重量:270kg/台;
4.符合设计图纸、施工规范要求</t>
  </si>
  <si>
    <t>组</t>
  </si>
  <si>
    <t>030109001001</t>
  </si>
  <si>
    <t>热水回水泵</t>
  </si>
  <si>
    <t>1.名称:热水回水泵（一用一备）
2.规格:流量:13m3/h,扬程:15m,功率:4.5kw;运行重量:42kg/台
3.符合设计图纸、施工规范要求</t>
  </si>
  <si>
    <t>030109001002</t>
  </si>
  <si>
    <t>热水循环水泵</t>
  </si>
  <si>
    <t>1.名称:热水循环水泵
2.规格:流量：11m3/h，扬程：15m，功率：1.1kw；运行重量：42kg/台
3.符合设计图纸、施工规范要求</t>
  </si>
  <si>
    <t>031005004001</t>
  </si>
  <si>
    <t>气压罐</t>
  </si>
  <si>
    <t>1.名称:气压罐
2.规格:500L,1.0Mpa
3.符合设计图纸、施工规范要求</t>
  </si>
  <si>
    <t>031005012001</t>
  </si>
  <si>
    <t>银离子灭菌设备</t>
  </si>
  <si>
    <t>1.名称:银离子灭菌设备
2.符合设计图纸、施工规范要求</t>
  </si>
  <si>
    <t>031005016001</t>
  </si>
  <si>
    <t>水箱</t>
  </si>
  <si>
    <t>1.类型:热泵保温储热水罐
2.容量:有效容积:13000L,外形尺寸:ø1900mm×L5700mm;
3.内板304不锈钢,外板201不锈钢,中间50mm聚氨酯发泡保温,运行重量:15.5T
4.符合设计图纸、施工规范要求</t>
  </si>
  <si>
    <t>排水系统</t>
  </si>
  <si>
    <t>031001008010</t>
  </si>
  <si>
    <t>PVC-U排水管</t>
  </si>
  <si>
    <t>1.安装部位:室内
2.介质:污、废水
3.材质、规格:PVC-U排水管 DN150
4.连接形式:粘接
5.符合设计图纸、施工规范要求</t>
  </si>
  <si>
    <t>031001008011</t>
  </si>
  <si>
    <t>1.安装部位:室内
2.介质:污、废水
3.材质、规格:PVC-U排水管 DN100
4.连接形式:粘接
5.符合设计图纸、施工规范要求</t>
  </si>
  <si>
    <t>031001008012</t>
  </si>
  <si>
    <t>1.安装部位:室内
2.介质:污、废水
3.材质、规格:PVC-U排水管 DN75
4.连接形式:粘接
5.符合设计图纸、施工规范要求</t>
  </si>
  <si>
    <t>031001008013</t>
  </si>
  <si>
    <t>1.安装部位:室内
2.介质:污、废水
3.材质、规格:PVC-U排水管 DN50
4.连接形式:粘接
5.符合设计图纸、施工规范要求</t>
  </si>
  <si>
    <t>031003014001</t>
  </si>
  <si>
    <t>给、排水附件</t>
  </si>
  <si>
    <t>1.名称:卫生间地漏
2.型号、规格:DN75
3.符合设计图纸、施工规范要求</t>
  </si>
  <si>
    <t>031003014002</t>
  </si>
  <si>
    <t>1.名称:排水沟地漏
2.型号、规格:DN100
3.符合设计图纸、施工规范要求</t>
  </si>
  <si>
    <t>031003014003</t>
  </si>
  <si>
    <t>扫除口</t>
  </si>
  <si>
    <t>1.名称:扫除口
2.型号、规格:DN100
3.符合设计图纸、施工规范要求</t>
  </si>
  <si>
    <t>031003006001</t>
  </si>
  <si>
    <t>坐式大便器</t>
  </si>
  <si>
    <t>1.名称:坐式大便器
2.附件名称:含坐便器及存水弯等其它成套配件
3.符合设计图纸及施工规范要求</t>
  </si>
  <si>
    <t>031003006002</t>
  </si>
  <si>
    <t>蹲式大便器</t>
  </si>
  <si>
    <t>1.名称:蹲式大便器
2.附件名称:含存水弯、延时自闭式冲洗阀及其它成套配件
3.符合设计图纸及施工规范要求</t>
  </si>
  <si>
    <t>031003007001</t>
  </si>
  <si>
    <t>挂式小便器</t>
  </si>
  <si>
    <t>1.名称:挂式小便器
2.附件名称:含存水弯、感应器及其它成套配件
3.符合设计图纸及施工规范要求</t>
  </si>
  <si>
    <t>031003003001</t>
  </si>
  <si>
    <t>台式洗脸盆</t>
  </si>
  <si>
    <t>1.名称:台式洗脸盆
2.附件名称:含存水弯、感应式水龙头及其它成套配件
3.符合设计图纸及施工规范要求</t>
  </si>
  <si>
    <t>031003010001</t>
  </si>
  <si>
    <t>淋浴器</t>
  </si>
  <si>
    <t>1.名称:淋浴器
2.附件名称:含淋浴器及其它成套配件
3.符合设计图纸及施工规范要求</t>
  </si>
  <si>
    <t>商用干蒸房</t>
  </si>
  <si>
    <t>031003012001</t>
  </si>
  <si>
    <t>28m2商用干蒸房</t>
  </si>
  <si>
    <t>1.名称:28m2商用干蒸房
2.含干蒸房所需的所有装修、设备等
3.符合设计图纸、施工规范要求</t>
  </si>
  <si>
    <t>排风系统</t>
  </si>
  <si>
    <t>030702001001</t>
  </si>
  <si>
    <t>碳钢通风管道</t>
  </si>
  <si>
    <t>1.名称:碳钢风管
2.材质:镀锌钢板
3.形状:矩形
4.规格:长边长(mm) ≤320
5.板材厚度:0.5mm
6.管件、法兰等附件及支架设计要求:支架及其除锈刷油
7.支架除锈刷漆要求:除锈后，刷防锈漆、色漆各两遍
8.符合设计图纸、施工规范要求</t>
  </si>
  <si>
    <t>m2</t>
  </si>
  <si>
    <t>030702001002</t>
  </si>
  <si>
    <t>1.名称:碳钢风管
2.材质:镀锌钢板
3.形状:矩形
4.规格:长边长(mm) ≤450
5.板材厚度:0.5mm
6.管件、法兰等附件及支架设计要求:支架及其除锈刷油
7.支架除锈刷漆要求:除锈后，刷防锈漆、色漆各两遍
8.符合设计图纸、施工规范要求</t>
  </si>
  <si>
    <t>030703019001</t>
  </si>
  <si>
    <t>柔性接口</t>
  </si>
  <si>
    <t>1.名称:连接软管
2.符合设计图纸、施工规范要求</t>
  </si>
  <si>
    <t>030108001001</t>
  </si>
  <si>
    <t>柜式排风机</t>
  </si>
  <si>
    <t>1.名称:防爆轴流风机
2.规格:风量:2000CMH，功率:3.0kw，余压:250Pa
3.安装方式:吊装
4.含4个减震器、电机检查接线、设备支架及除锈刷油等
5.符合设计图纸、施工规范要求</t>
  </si>
  <si>
    <t>030405015001</t>
  </si>
  <si>
    <t>排气扇（带止回阀）</t>
  </si>
  <si>
    <t>1.名称:排气扇（带止回阀）
2.规格:风量:200CMH，功率:24w，余压:100Pa
3.符合设计图纸、施工规范要求</t>
  </si>
  <si>
    <t>030405015002</t>
  </si>
  <si>
    <t>1.名称:排气扇（带止回阀）
2.规格:风量:250CMH，功率:36w，余压:100Pa
3.符合设计图纸、施工规范要求</t>
  </si>
  <si>
    <t>030703007001</t>
  </si>
  <si>
    <t>单层百叶风口</t>
  </si>
  <si>
    <t>1.名称:单层百叶风口（带调节阀）
2.规格:180*180
3.符合设计图纸、施工规范要求</t>
  </si>
  <si>
    <t>030703007002</t>
  </si>
  <si>
    <t>防雨百叶风口</t>
  </si>
  <si>
    <t>1.名称:防雨百叶风口（带防虫网）
2.规格:200*200
3.符合设计图纸、施工规范要求</t>
  </si>
  <si>
    <t>030703007003</t>
  </si>
  <si>
    <t>1.名称:防雨百叶风口（带防虫网）
2.规格:400*300
3.符合设计图纸、施工规范要求</t>
  </si>
  <si>
    <t>030703007004</t>
  </si>
  <si>
    <t>1.名称:防雨百叶风口（带防虫网）
2.规格:800*300
3.符合设计图纸、施工规范要求</t>
  </si>
  <si>
    <t>030704001001</t>
  </si>
  <si>
    <t>通风工程检测、调试</t>
  </si>
  <si>
    <t>防排烟系统</t>
  </si>
  <si>
    <t>030702001003</t>
  </si>
  <si>
    <t>1.名称:碳钢风管
2.材质:镀锌钢板
3.形状:矩形
4.规格:长边长(mm) ≤1000
5.板材厚度:1.0mm
6.管件、法兰等附件及支架设计要求:支架及其除锈刷油
7.支架除锈刷漆要求:除锈后，刷防锈漆二遍
8.符合设计图纸、施工规范要求</t>
  </si>
  <si>
    <t>030702001004</t>
  </si>
  <si>
    <t>1.名称:碳钢风管
2.材质:镀锌钢板
3.形状:矩形
4.规格:长边长(mm) ≤2000
5.板材厚度:1.2mm
6.管件、法兰等附件及支架设计要求:支架及其除锈刷油
7.支架除锈刷漆要求:除锈后，刷防锈漆二遍
8.符合设计图纸、施工规范要求</t>
  </si>
  <si>
    <t>030702001005</t>
  </si>
  <si>
    <t>1.名称:碳钢风管
2.材质:镀锌钢板
3.形状:矩形
4.规格:长边长(mm) ≤2000
5.板材厚度:1.5mm
6.管件、法兰等附件及支架设计要求:支架及其除锈刷油
7.支架除锈刷漆要求:除锈后，刷防锈漆二遍
8.符合设计图纸、施工规范要求</t>
  </si>
  <si>
    <t>031208003001</t>
  </si>
  <si>
    <t>通风管道绝热</t>
  </si>
  <si>
    <t>1.绝热材料品种:复合铝箔封装耐火纤维卷毯(厚度30mm,容重96kg/m3,外包铝箔)
2.绝热厚度:30mm
3.符合设计图纸、施工规范要求</t>
  </si>
  <si>
    <t>030703019002</t>
  </si>
  <si>
    <t>030108001002</t>
  </si>
  <si>
    <t>轴流式排烟风机</t>
  </si>
  <si>
    <t>1.名称:轴流式排烟风机
2.规格:风量:61000MH，功率:18.5kw，余压:850Pa
3.安装方式:吊装
4.含4个减震器、电机检查接线、设备支架及除锈刷油等
5.符合设计图纸、施工规范要求</t>
  </si>
  <si>
    <t>030703007005</t>
  </si>
  <si>
    <t>1.名称:单层百叶风口
2.规格:500*500
3.符合设计图纸、施工规范要求</t>
  </si>
  <si>
    <t>030703007006</t>
  </si>
  <si>
    <t>1.名称:单层百叶风口
2.规格:600*500
3.符合设计图纸、施工规范要求</t>
  </si>
  <si>
    <t>030703007007</t>
  </si>
  <si>
    <t>1.名称:单层百叶风口
2.规格:800*700
3.符合设计图纸、施工规范要求</t>
  </si>
  <si>
    <t>030703001001</t>
  </si>
  <si>
    <t>280℃排烟阀</t>
  </si>
  <si>
    <t>1.名称:280℃排烟阀
2.规格:1000*1000
3.符合设计图纸、施工规范要求</t>
  </si>
  <si>
    <t>030703001002</t>
  </si>
  <si>
    <t>1.名称:280℃排烟阀
2.规格:1600*400
3.符合设计图纸、施工规范要求</t>
  </si>
  <si>
    <t>030703001003</t>
  </si>
  <si>
    <t>280℃排烟防火阀</t>
  </si>
  <si>
    <t>1.名称:280℃排烟防火阀
2.规格:1400*250
3.符合设计图纸、施工规范要求</t>
  </si>
  <si>
    <t>030703001004</t>
  </si>
  <si>
    <t>280℃电动排烟阀</t>
  </si>
  <si>
    <t>1.名称:280℃电动排烟阀
2.规格:800*320
3.含手动开启按钮及其他,详见大样图
4.符合设计图纸、施工规范要求</t>
  </si>
  <si>
    <t>030703001005</t>
  </si>
  <si>
    <t>1.名称:280℃电动排烟阀
2.规格:1400*200
3.含手动开启按钮及其他,详见大样图
4.符合设计图纸、施工规范要求</t>
  </si>
  <si>
    <t>030703001006</t>
  </si>
  <si>
    <t>1.名称:280℃电动排烟阀
2.规格:1600*400
3.含手动开启按钮及其他,详见大样图
4.符合设计图纸、施工规范要求</t>
  </si>
  <si>
    <t>030703001007</t>
  </si>
  <si>
    <t>280℃电动排烟防火阀</t>
  </si>
  <si>
    <t>1.名称:280℃电动排烟防火阀
2.规格:800*320
3.符合设计图纸、施工规范要求</t>
  </si>
  <si>
    <t>030703001008</t>
  </si>
  <si>
    <t>1.名称:280℃电动排烟防火阀
2.规格:1000*1000
3.符合设计图纸、施工规范要求</t>
  </si>
  <si>
    <t>030703001009</t>
  </si>
  <si>
    <t>1.名称:280℃电动排烟防火阀
2.规格:1400*200
3.符合设计图纸、施工规范要求</t>
  </si>
  <si>
    <t>010803001001</t>
  </si>
  <si>
    <t>电动挡烟垂壁</t>
  </si>
  <si>
    <t>1.名称:电动挡烟垂壁
2.含控制柜，控制按钮等配套
3.符合设计图纸、施工规范要求</t>
  </si>
  <si>
    <t>030704001002</t>
  </si>
  <si>
    <t>分体机系统-设备部分</t>
  </si>
  <si>
    <t>030701003001</t>
  </si>
  <si>
    <t>空调器</t>
  </si>
  <si>
    <t>1.名称:一拖一柜机 5P
2.参数:冷量：12.0KW，热量：14.0KW，功率：4.3KW，风量：1850m3/h
3.含室外机支架等配套附件
4.符合设计图纸、施工规范要求</t>
  </si>
  <si>
    <t>030701003002</t>
  </si>
  <si>
    <t>1.名称:分体壁挂式空调 1.5P
2.含室外机支架等配套附件
3.符合设计图纸、施工规范要求</t>
  </si>
  <si>
    <t>030704001003</t>
  </si>
  <si>
    <t>分体机系统-管道部分</t>
  </si>
  <si>
    <t>031001005001</t>
  </si>
  <si>
    <t>铜管</t>
  </si>
  <si>
    <t>1.安装部位:室内
2.介质:冷媒管
3.材质:去磷无缝紫铜管
4.规格:φ6.35×0.8
5.连接形式:焊接
6.保温隔热材料、厚度:15mm厚B1级橡塑保温套管
7.压力试验及吹、洗设计要求:按规范要求
8.符合设计图纸、施工规范要求</t>
  </si>
  <si>
    <t>031001005002</t>
  </si>
  <si>
    <t>1.安装部位:室内
2.介质:冷媒管
3.材质:去磷无缝紫铜管
4.规格:φ9.53×0.8
5.连接形式:焊接
6.保温隔热材料、厚度:15mm厚B1级橡塑保温套管
7.压力试验及吹、洗设计要求:按规范要求
8.符合设计图纸、施工规范要求</t>
  </si>
  <si>
    <t>031001005003</t>
  </si>
  <si>
    <t>1.安装部位:室内
2.介质:冷媒管
3.材质:去磷无缝紫铜管
4.规格:φ12.7×0.8
5.连接形式:焊接
6.保温隔热材料、厚度:15mm厚B1级橡塑保温套管
7.压力试验及吹、洗设计要求:按规范要求
8.符合设计图纸、施工规范要求</t>
  </si>
  <si>
    <t>031001005004</t>
  </si>
  <si>
    <t>1.安装部位:室内
2.介质:冷媒管
3.材质:去磷无缝紫铜管
4.规格:φ15.88×1.0
5.连接形式:焊接
6.保温隔热材料、厚度:20mm厚B1级橡塑保温套管
7.压力试验及吹、洗设计要求:按规范要求
8.符合设计图纸、施工规范要求</t>
  </si>
  <si>
    <t>031001008014</t>
  </si>
  <si>
    <t>1.安装部位:室内
2.介质:冷凝水
3.材质:PVC给水管
4.规格:DN32
5.连接形式:粘接
6.保温隔热材料、厚度:12mm厚B1级橡塑保温套管
7.压力试验及吹、洗设计要求:按规范要求
8.符合设计图纸、施工规范要求</t>
  </si>
  <si>
    <t>031001008015</t>
  </si>
  <si>
    <t>1.安装部位:室内
2.介质:冷凝水
3.材质:PVC给水管
4.规格:DN40
5.连接形式:粘接
6.保温隔热材料、厚度:12mm厚B1级橡塑保温套管
7.压力试验及吹、洗设计要求:按规范要求
8.符合设计图纸、施工规范要求</t>
  </si>
  <si>
    <t>031301004001</t>
  </si>
  <si>
    <t>管道支架</t>
  </si>
  <si>
    <t>1.材质:综合考虑
2.管架形式:保温管架
3.符合设计图纸、施工规范要求</t>
  </si>
  <si>
    <t>031202003003</t>
  </si>
  <si>
    <t>1.涂刷(喷)品种:防锈底漆、色漆
2.涂刷(喷)遍数、漆膜厚度:各两遍
3.符合设计图纸、施工规范要求</t>
  </si>
  <si>
    <t>030704001004</t>
  </si>
  <si>
    <t>1.系统名称:通风工程检测、调试
2.符合设计图纸、施工规范要求</t>
  </si>
  <si>
    <t>031008002001</t>
  </si>
  <si>
    <t>空调水工程系统调试</t>
  </si>
  <si>
    <t>多联机系统-设备部分</t>
  </si>
  <si>
    <t>030701003003</t>
  </si>
  <si>
    <t>空调室外机</t>
  </si>
  <si>
    <t>1.名称:多联室外机 30P
2.参数:冷量：85.0KW，热量：95.0KW，功率：22.76KW
3.安装形式:落地式
4.符合设计图纸、施工规范要求</t>
  </si>
  <si>
    <t>030701003004</t>
  </si>
  <si>
    <t>1.名称:多联室外机 38P
2.参数:冷量：106KW，热量：119KW，功率：32.02KW
3.安装形式:落地式
4.符合设计图纸、施工规范要求</t>
  </si>
  <si>
    <t>030701003005</t>
  </si>
  <si>
    <t>1.名称:多联室外机 16P
2.参数:冷量：45KW，热量：50.0KW，功率：12.09KW
3.安装形式:落地式
4.符合设计图纸、施工规范要求</t>
  </si>
  <si>
    <t>030701003006</t>
  </si>
  <si>
    <t>1.名称:新风处理机（带初中效过滤）
2.参数:冷量：20KW，热量：19.5KW，功率：425KW，余压：250Pa
3.带线控面板、遥控器等配套附件
4.减振底座形式、数量:减振吊架
5.支架制作安装:镀锌角钢
6.支架除锈刷漆要求:除锈后,刷防锈底漆、色漆各两遍
7.符合设计图纸、施工规范要求</t>
  </si>
  <si>
    <t>030701003007</t>
  </si>
  <si>
    <t>1.名称:新风处理机（带初中效过滤）
2.参数:冷量：9KW，热量：8.1KW，功率：80KW，余压：200Pa
3.带线控面板、遥控器等配套附件
4.减振底座形式、数量:减振吊架
5.支架制作安装:镀锌角钢
6.支架除锈刷漆要求:除锈后,刷防锈底漆、色漆各两遍
7.符合设计图纸、施工规范要求</t>
  </si>
  <si>
    <t>030701003008</t>
  </si>
  <si>
    <t>1.名称:风管机
2.参数:冷量：2.2KW，热量：2.5KW，功率：36KW，风量：500m3/h
3.带线控面板、遥控器等配套附件
4.减振底座形式、数量:减振吊架
5.支架制作安装:镀锌角钢
6.支架除锈刷漆要求:除锈后,刷防锈底漆、色漆各两遍
7.符合设计图纸、施工规范要求</t>
  </si>
  <si>
    <t>030701003009</t>
  </si>
  <si>
    <t>1.名称:风管机
2.参数:冷量：4.5KW，热量：5KW，功率：70KW，风量：665m3/h
3.带线控面板、遥控器等配套附件
4.减振底座形式、数量:减振吊架
5.支架制作安装:镀锌角钢
6.支架除锈刷漆要求:除锈后,刷防锈底漆、色漆各两遍
7.符合设计图纸、施工规范要求</t>
  </si>
  <si>
    <t>030701003010</t>
  </si>
  <si>
    <t>1.名称:风管机
2.参数:冷量：5.6KW，热量：6.3KW，功率：70KW，风量：970m3/h
3.带线控面板、遥控器等配套附件
4.减振底座形式、数量:减振吊架
5.支架制作安装:镀锌角钢
6.支架除锈刷漆要求:除锈后,刷防锈底漆、色漆各两遍
7.符合设计图纸、施工规范要求</t>
  </si>
  <si>
    <t>030701003011</t>
  </si>
  <si>
    <t>1.名称:风管机
2.参数:冷量：10.0KW，热量：11.2KW，功率：98KW，风量：1565m3/h
3.带线控面板、遥控器等配套附件
4.减振底座形式、数量:减振吊架
5.支架制作安装:镀锌角钢
6.支架除锈刷漆要求:除锈后,刷防锈底漆、色漆各两遍
7.符合设计图纸、施工规范要求</t>
  </si>
  <si>
    <t>030701003012</t>
  </si>
  <si>
    <t>1.名称:天花机
2.参数:冷量：10.0KW，热量：11.2KW，功率：69KW，风量：1565m3/h
3.带线控面板、遥控器等配套附件
4.减振底座形式、数量:减振吊架
5.支架制作安装:镀锌角钢
6.支架除锈刷漆要求:除锈后,刷防锈底漆、色漆各两遍
7.符合设计图纸、施工规范要求</t>
  </si>
  <si>
    <t>030704001005</t>
  </si>
  <si>
    <t>多联机系统-管道部分</t>
  </si>
  <si>
    <t>031001005005</t>
  </si>
  <si>
    <t>031001005006</t>
  </si>
  <si>
    <t>031001005007</t>
  </si>
  <si>
    <t>031001005008</t>
  </si>
  <si>
    <t>031001005009</t>
  </si>
  <si>
    <t>1.安装部位:室内
2.介质:冷媒管
3.材质:去磷无缝紫铜管
4.规格:φ19.05×1.0
5.连接形式:焊接
6.保温隔热材料、厚度:20mm厚B1级橡塑保温套管
7.压力试验及吹、洗设计要求:按规范要求
8.符合设计图纸、施工规范要求</t>
  </si>
  <si>
    <t>031001005010</t>
  </si>
  <si>
    <t>1.安装部位:室内
2.介质:冷媒管
3.材质:去磷无缝紫铜管
4.规格:φ22.23×1.2
5.连接形式:焊接
6.保温隔热材料、厚度:20mm厚B1级橡塑保温套管
7.压力试验及吹、洗设计要求:按规范要求
8.符合设计图纸、施工规范要求</t>
  </si>
  <si>
    <t>031001005011</t>
  </si>
  <si>
    <t>1.安装部位:室内
2.介质:冷媒管
3.材质:去磷无缝紫铜管
4.规格:φ28.58×1.3
5.连接形式:焊接
6.保温隔热材料、厚度:20mm厚B1级橡塑保温套管
7.压力试验及吹、洗设计要求:按规范要求
8.符合设计图纸、施工规范要求</t>
  </si>
  <si>
    <t>031001005012</t>
  </si>
  <si>
    <t>1.安装部位:室内
2.介质:冷媒管
3.材质:去磷无缝紫铜管
4.规格:φ34.9×1.4
5.连接形式:焊接
6.保温隔热材料、厚度:20mm厚B1级橡塑保温套管
7.压力试验及吹、洗设计要求:按规范要求
8.符合设计图纸、施工规范要求</t>
  </si>
  <si>
    <t>031001005013</t>
  </si>
  <si>
    <t>1.安装部位:室内
2.介质:冷媒管
3.材质:去磷无缝紫铜管
4.规格:φ38.1×1.5
5.连接形式:焊接
6.保温隔热材料、厚度:20mm厚B1级橡塑保温套管
7.压力试验及吹、洗设计要求:按规范要求
8.符合设计图纸、施工规范要求</t>
  </si>
  <si>
    <t>030701017001</t>
  </si>
  <si>
    <t>冷媒分配器</t>
  </si>
  <si>
    <t>1.名称:冷媒分配器
2.公称直径:20mm以内
3.符合设计图纸、施工规范要求</t>
  </si>
  <si>
    <t>030701017002</t>
  </si>
  <si>
    <t>1.名称:冷媒分配器
2.公称直径:DN30mm以内
3.符合设计图纸、施工规范要求</t>
  </si>
  <si>
    <t>030701017003</t>
  </si>
  <si>
    <t>1.名称:冷媒分配器
2.公称直径:DN40mm以内
3.符合设计图纸、施工规范要求</t>
  </si>
  <si>
    <t>031001008016</t>
  </si>
  <si>
    <t>1.安装部位:室内
2.介质:冷凝水
3.材质:PVC给水管
4.规格:DN25
5.连接形式:粘接
6.保温隔热材料、厚度:12mm厚B1级橡塑保温套管
7.压力试验及吹、洗设计要求:按规范要求
8.符合设计图纸、施工规范要求</t>
  </si>
  <si>
    <t>031001008017</t>
  </si>
  <si>
    <t>031001008018</t>
  </si>
  <si>
    <t>031301004002</t>
  </si>
  <si>
    <t>031202003004</t>
  </si>
  <si>
    <t>030704001006</t>
  </si>
  <si>
    <t>031008002002</t>
  </si>
  <si>
    <t>多联机系统-风管部分</t>
  </si>
  <si>
    <t>030702001006</t>
  </si>
  <si>
    <t>030702001007</t>
  </si>
  <si>
    <t>030702001008</t>
  </si>
  <si>
    <t>1.名称:碳钢风管
2.材质:镀锌钢板
3.形状:矩形
4.规格:长边长(mm) ≤1000
5.板材厚度:0.6mm
6.管件、法兰等附件及支架设计要求:支架及其除锈刷油
7.支架除锈刷漆要求:除锈后，刷防锈漆、色漆各两遍
8.符合设计图纸、施工规范要求</t>
  </si>
  <si>
    <t>030702001009</t>
  </si>
  <si>
    <t>1.名称:碳钢风管
2.材质:镀锌钢板
3.形状:矩形
4.规格:长边长(mm) ≤1000
5.板材厚度:0.75mm
6.管件、法兰等附件及支架设计要求:支架及其除锈刷油
7.支架除锈刷漆要求:除锈后，刷防锈漆、色漆各两遍
8.符合设计图纸、施工规范要求</t>
  </si>
  <si>
    <t>030702001010</t>
  </si>
  <si>
    <t>1.名称:碳钢风管
2.材质:镀锌钢板
3.形状:矩形
4.规格:长边长(mm) ≤1250
5.板材厚度:1.0mm
6.管件、法兰等附件及支架设计要求:支架及其除锈刷油
7.支架除锈刷漆要求:除锈后，刷防锈漆、色漆各两遍
8.符合设计图纸、施工规范要求</t>
  </si>
  <si>
    <t>031208003002</t>
  </si>
  <si>
    <t>1.绝热材料品种:B1级橡塑保温板
2.绝热厚度:30mm
3.符合设计图纸、施工规范要求</t>
  </si>
  <si>
    <t>030703019003</t>
  </si>
  <si>
    <t>030703001010</t>
  </si>
  <si>
    <t>对开多叶调节阀</t>
  </si>
  <si>
    <t>1.名称:对开多叶调节阀
2.规格:400*200
3.符合设计图纸、施工规范要求</t>
  </si>
  <si>
    <t>030703001011</t>
  </si>
  <si>
    <t>1.名称:对开多叶调节阀
2.规格:500*250
3.符合设计图纸、施工规范要求</t>
  </si>
  <si>
    <t>030703001012</t>
  </si>
  <si>
    <t>1.名称:对开多叶调节阀
2.规格:800*300
3.符合设计图纸、施工规范要求</t>
  </si>
  <si>
    <t>030703007008</t>
  </si>
  <si>
    <t>030703007009</t>
  </si>
  <si>
    <t>方形散流器</t>
  </si>
  <si>
    <t>1.名称:方形散流器
2.规格:200*200
3.符合设计图纸、施工规范要求</t>
  </si>
  <si>
    <t>030703007010</t>
  </si>
  <si>
    <t>1.名称:方形散流器
2.规格:350*350
3.符合设计图纸、施工规范要求</t>
  </si>
  <si>
    <t>030704001007</t>
  </si>
  <si>
    <t>广播系统</t>
  </si>
  <si>
    <t>030412001016</t>
  </si>
  <si>
    <t>030412004012</t>
  </si>
  <si>
    <t>1.名称:配线
2.配线形式:管内穿线
3.型号、规格:ZR-RVV-2*1.0
4.材质:铜芯
5.配线线制:按实考虑
6.符合设计图纸、施工规范要求</t>
  </si>
  <si>
    <t>030904006002</t>
  </si>
  <si>
    <t>吸顶扬声器</t>
  </si>
  <si>
    <t>1.名称:扬声器
2.安装方式:吸顶式
3.符合设计图纸、施工规范要求</t>
  </si>
  <si>
    <t>030904006003</t>
  </si>
  <si>
    <t>墙壁扬声器</t>
  </si>
  <si>
    <t>1.名称:扬声器
2.安装方式:壁挂式
3.符合设计图纸、施工规范要求</t>
  </si>
  <si>
    <t>030505011001</t>
  </si>
  <si>
    <t>CD播放器</t>
  </si>
  <si>
    <t>1.名称:CD播放器
2.符合设计图纸、施工规范要求</t>
  </si>
  <si>
    <t>030505011002</t>
  </si>
  <si>
    <t>合并式功放</t>
  </si>
  <si>
    <t>1.名称:合并式功放 120W
2.符合设计图纸、施工规范要求</t>
  </si>
  <si>
    <t>030505007001</t>
  </si>
  <si>
    <t>话筒</t>
  </si>
  <si>
    <t>1.名称:话筒
2.符合设计图纸、施工规范要求</t>
  </si>
  <si>
    <t>视频监控系统</t>
  </si>
  <si>
    <t>030412001017</t>
  </si>
  <si>
    <t>030412004013</t>
  </si>
  <si>
    <t>030502003001</t>
  </si>
  <si>
    <t>双绞线缆</t>
  </si>
  <si>
    <t>1.名称:UTP.Cat6
2.敷设方式:管内穿线
3.符合设计图纸、施工规范要求</t>
  </si>
  <si>
    <t>030506010001</t>
  </si>
  <si>
    <t>红外网络半球摄像机</t>
  </si>
  <si>
    <t>1.名称:红外网络半球摄像机</t>
  </si>
  <si>
    <t>030506015001</t>
  </si>
  <si>
    <t>NVR网络录像机</t>
  </si>
  <si>
    <t>1.名称:NVR网络录像机
2.符合设计图纸、施工规范要求</t>
  </si>
  <si>
    <t>030501015001</t>
  </si>
  <si>
    <t>8口交换机</t>
  </si>
  <si>
    <t>1.名称:8口交换机
2.符合设计图纸、施工规范要求</t>
  </si>
  <si>
    <t>030501015002</t>
  </si>
  <si>
    <t>监控系统交换机</t>
  </si>
  <si>
    <t>1.名称:监控系统交换机
2.符合设计图纸、施工规范要求</t>
  </si>
  <si>
    <t>030904003002</t>
  </si>
  <si>
    <t>一键报警摁键</t>
  </si>
  <si>
    <t>1.名称:一键报警摁键
2.符合设计图纸、施工规范要求</t>
  </si>
  <si>
    <t>031103028001</t>
  </si>
  <si>
    <t>4口终端盒</t>
  </si>
  <si>
    <t>1.名称:4口终端盒
2.符合设计图纸、施工规范要求</t>
  </si>
  <si>
    <t>030501013001</t>
  </si>
  <si>
    <t>光纤收发器</t>
  </si>
  <si>
    <t>1.名称:光纤收发器
2.符合设计图纸、施工规范要求</t>
  </si>
  <si>
    <t>030406002001</t>
  </si>
  <si>
    <t>EPS、UPS电源</t>
  </si>
  <si>
    <t>1.名称:UPS电源装置
2.含不间断电源调试
3.符合设计图纸、施工规范要求</t>
  </si>
  <si>
    <t>030506016001</t>
  </si>
  <si>
    <t>监控管理电脑</t>
  </si>
  <si>
    <t>1.名称:监控管理电脑
2.符合设计图纸、施工规范要求</t>
  </si>
  <si>
    <t>030502017001</t>
  </si>
  <si>
    <t>双绞线缆测试</t>
  </si>
  <si>
    <t>1.测试类别:双绞线缆测试
2.符合设计图纸、施工规范要求</t>
  </si>
  <si>
    <t>链路</t>
  </si>
  <si>
    <t>网络系统</t>
  </si>
  <si>
    <t>030412001018</t>
  </si>
  <si>
    <t>030502003002</t>
  </si>
  <si>
    <t>030412003004</t>
  </si>
  <si>
    <t>1.名称:普通弱电桥架
2.规格:100*100mm
3.类型:槽式
4.符合设计图纸、施工规范要求</t>
  </si>
  <si>
    <t>031301005003</t>
  </si>
  <si>
    <t>031202003005</t>
  </si>
  <si>
    <t>080707013002</t>
  </si>
  <si>
    <t>030501005001</t>
  </si>
  <si>
    <t>42U机柜</t>
  </si>
  <si>
    <t>1.名称:42U机柜
2.规格:600*600*2000
3.安装方式:落地
4.符合设计图纸、施工规范要求</t>
  </si>
  <si>
    <t>030502002001</t>
  </si>
  <si>
    <t>电话语音面板</t>
  </si>
  <si>
    <t>1.名称:电话语音面板
2.含86底盒
3.符合设计图纸、施工规范要求</t>
  </si>
  <si>
    <t>030502010001</t>
  </si>
  <si>
    <t>双孔信息面板(内网+外网)</t>
  </si>
  <si>
    <t>1.名称:双孔信息面板(内网+外网)
2.含86底盒
3.符合设计图纸、施工规范要求</t>
  </si>
  <si>
    <t>030501010001</t>
  </si>
  <si>
    <t>无线AP</t>
  </si>
  <si>
    <t>1.名称:无线AP
2.符合设计图纸、施工规范要求</t>
  </si>
  <si>
    <t>030502017002</t>
  </si>
  <si>
    <t>031301001003</t>
  </si>
  <si>
    <t>强电预埋</t>
  </si>
  <si>
    <t>030412001019</t>
  </si>
  <si>
    <t>1.名称:电缆保护管
2.材质:塑料
3.规格:PC32
4.配置形式:埋地
5.符合设计图纸、施工规范要求</t>
  </si>
  <si>
    <t>030412001020</t>
  </si>
  <si>
    <t>1.名称:电缆保护管
2.材质:塑料
3.规格:PC50
4.配置形式:埋地
5.符合设计图纸、施工规范要求</t>
  </si>
  <si>
    <t>030412001021</t>
  </si>
  <si>
    <t>1.名称:电缆保护管
2.材质:塑料
3.规格:PC100
4.配置形式:埋地
5.符合设计图纸、施工规范要求</t>
  </si>
  <si>
    <t>040101002001</t>
  </si>
  <si>
    <t>挖沟槽土方</t>
  </si>
  <si>
    <t>1.土类别:一、二类土
2.挖土深度:2m内
3.符合设计图纸、施工规范要求</t>
  </si>
  <si>
    <t>m3</t>
  </si>
  <si>
    <t>040103001001</t>
  </si>
  <si>
    <t>回填方</t>
  </si>
  <si>
    <t>1.密实度要求:按规范要求
2.填方材料品种:原土回填
3.符合设计图纸、施工规范要求</t>
  </si>
  <si>
    <t>040103003001</t>
  </si>
  <si>
    <t>余方弃置</t>
  </si>
  <si>
    <t>1.废弃料品种:一般土壤和碎（砾）石
2.运距:由投标人自行考虑
3.符合设计图纸、施工规范要求</t>
  </si>
  <si>
    <t>010103002005</t>
  </si>
  <si>
    <t>余泥渣土消纳费</t>
  </si>
  <si>
    <t>1.余泥渣土消纳费
2.符合设计图纸、施工规范要求</t>
  </si>
  <si>
    <t>室外给水</t>
  </si>
  <si>
    <t>031001007016</t>
  </si>
  <si>
    <t>复合管</t>
  </si>
  <si>
    <t>1.介质:冷水
2.材质:钢丝网骨架塑料复合管
3.规格:DN150 1.6MPa
4.连接形式:电熔连接
5.压力试验及吹、洗设计要求:水压试验，消毒冲洗
6.符合设计图纸、施工规范要求</t>
  </si>
  <si>
    <t>031001007017</t>
  </si>
  <si>
    <t>1.介质:冷水
2.材质:钢丝网骨架塑料复合管
3.规格:DN100 1.6MPa
4.连接形式:电熔连接
5.压力试验及吹、洗设计要求:水压试验，消毒冲洗
6.符合设计图纸、施工规范要求</t>
  </si>
  <si>
    <t>031001007018</t>
  </si>
  <si>
    <t>1.介质:冷水
2.材质:钢丝网骨架塑料复合管
3.规格:DN80 1.6MPa
4.连接形式:电熔连接
5.压力试验及吹、洗设计要求:水压试验，消毒冲洗
6.符合设计图纸、施工规范要求</t>
  </si>
  <si>
    <t>040101002002</t>
  </si>
  <si>
    <t>040103001002</t>
  </si>
  <si>
    <t>040103003002</t>
  </si>
  <si>
    <t>010103002006</t>
  </si>
  <si>
    <t>消防给水</t>
  </si>
  <si>
    <t>031001007019</t>
  </si>
  <si>
    <t>1.介质:消防给水
2.材质:钢丝网骨架塑料复合管
3.规格:DN100 1.6MPa
4.连接形式:电熔连接
5.压力试验及吹、洗设计要求:水压试验，水冲洗
6.符合设计图纸、施工规范要求</t>
  </si>
  <si>
    <t>040101002003</t>
  </si>
  <si>
    <t>040103001003</t>
  </si>
  <si>
    <t>排水出户管</t>
  </si>
  <si>
    <t>031001008019</t>
  </si>
  <si>
    <t>1.安装部位:出户管
2.介质:污、废水
3.材质、规格:PVC-U排水管 DN150
4.连接形式:粘接
5.符合设计图纸、施工规范要求</t>
  </si>
  <si>
    <t>031001008020</t>
  </si>
  <si>
    <t>1.安装部位:出户管
2.介质:污、废水
3.材质、规格:PVC-U排水管 DN100
4.连接形式:粘接
5.符合设计图纸、施工规范要求</t>
  </si>
  <si>
    <t>031001008021</t>
  </si>
  <si>
    <t>1.安装部位:化粪池通气管
2.介质:污、废水
3.材质、规格:PVC-U排水管 DN100
4.连接形式:粘接
5.符合设计图纸、施工规范要求</t>
  </si>
  <si>
    <t>031001008022</t>
  </si>
  <si>
    <t>1.安装部位:室内
2.介质:雨水
3.材质、规格:PVC-U排水管 DN100
4.连接形式:粘接
5.符合设计图纸、施工规范要求</t>
  </si>
  <si>
    <t>040101002004</t>
  </si>
  <si>
    <t>040103001004</t>
  </si>
  <si>
    <t>040103003003</t>
  </si>
  <si>
    <t>010103002007</t>
  </si>
  <si>
    <t>污、废水系统</t>
  </si>
  <si>
    <t>031001007020</t>
  </si>
  <si>
    <t>HDPE双壁波纹管</t>
  </si>
  <si>
    <t>1.安装部位:室外
2.介质:雨水管
3.材质、规格:HDPE双壁波纹管 DN300，SN≥8
4.连接形式:承插电热熔连接
5.压力试验及吹、洗设计要求:管道检验及试验要求
6.符合设计图纸、施工规范要求</t>
  </si>
  <si>
    <t>040504002001</t>
  </si>
  <si>
    <t>Φ1000圆形混凝土污、废水检查井</t>
  </si>
  <si>
    <t>1.规格:φ1000
2.井深:H≤2m
3.垫层、基础材质及厚度:100mm厚C15混凝土垫层
4.混凝土强度等级:C30、S6混凝土井壁及井底
5.盖板材质、规格:C25混凝土预制盖板
6.井盖、井圈材质及规格:Φ700防盗重型球墨铸铁井盖
7.踏步材质、规格:球墨铸铁
8.含防坠网、模板制安、井字架等
9.图集:20S515-30
10.符合设计图纸、施工规范要求</t>
  </si>
  <si>
    <t>座</t>
  </si>
  <si>
    <t>010502028001</t>
  </si>
  <si>
    <t>成品化粪池</t>
  </si>
  <si>
    <t>1.构件名称:成品玻璃钢化粪池
2.规格:有效容积4m³ ，2900×1460
3.符合设计图纸、施工规范要求</t>
  </si>
  <si>
    <t>040101002005</t>
  </si>
  <si>
    <t>040103001005</t>
  </si>
  <si>
    <t>040103001006</t>
  </si>
  <si>
    <t>1.密实度要求:按规范要求
2.填方材料品种:石粉
3.符合设计图纸、施工规范要求</t>
  </si>
  <si>
    <t>040103001007</t>
  </si>
  <si>
    <t>1.密实度要求:按规范要求
2.填方材料品种:砂
3.符合设计图纸、施工规范要求</t>
  </si>
  <si>
    <t>041101001001</t>
  </si>
  <si>
    <t>垫层</t>
  </si>
  <si>
    <t>1.碎石垫层
2.符合设计图纸、施工规范要求</t>
  </si>
  <si>
    <t>041101001002</t>
  </si>
  <si>
    <t>1.砂垫层
2.符合设计图纸、施工规范要求</t>
  </si>
  <si>
    <t>040103003004</t>
  </si>
  <si>
    <t>010103002008</t>
  </si>
  <si>
    <t>排水暗沟</t>
  </si>
  <si>
    <t>040201022001</t>
  </si>
  <si>
    <t>排水沟、截水沟</t>
  </si>
  <si>
    <t>1.断面尺寸:300*350mm砖砌排水沟
2.基础、垫层:材料品种、厚度:C20
3.砌体、抹灰:M7.5水泥砂浆砌筑MU10砖，M20水泥砂浆抹灰
4.盖板材质、规格:含600*300*50mm成品芝麻灰盖板
5.详见图纸大样
6.符合设计图纸、施工规范要求</t>
  </si>
  <si>
    <t>040101002006</t>
  </si>
  <si>
    <t>040103001008</t>
  </si>
  <si>
    <t>040103003005</t>
  </si>
  <si>
    <t>010103002009</t>
  </si>
  <si>
    <t>消防配电系统</t>
  </si>
  <si>
    <t>030402011008</t>
  </si>
  <si>
    <t>1.名称:三层排烟风机房 3-XFFJ
2.规格:非标
3.安装方式:悬挂式
4.含箱体内元器件、接地等
5.符合设计图纸、施工规范要求</t>
  </si>
  <si>
    <t>030402011009</t>
  </si>
  <si>
    <t>1.名称:电动排烟窗电控箱【厂家配套】
2.规格:非标
3.配套手动按钮
4.安装方式:悬挂式
5.含箱体内元器件、接地等
6.符合设计图纸、施工规范要求</t>
  </si>
  <si>
    <t>030402011010</t>
  </si>
  <si>
    <t>1.名称:电动防火挡烟垂壁电控箱【厂家配套】
2.规格:非标
3.配套手动升降按钮
4.安装方式:悬挂式
5.含箱体内元器件、接地等
6.符合设计图纸、施工规范要求</t>
  </si>
  <si>
    <t>030412003003</t>
  </si>
  <si>
    <t>1.名称:消防强电桥架（防火桥架）
2.规格:100*50mm
3.类型:槽式
4.符合设计图纸、施工规范要求</t>
  </si>
  <si>
    <t>030412001005</t>
  </si>
  <si>
    <t>1.名称:配管
2.材质:镀锌电线管
3.规格:SC20
4.配置形式:暗配
5.符合设计图纸、施工规范要求</t>
  </si>
  <si>
    <t>030412001006</t>
  </si>
  <si>
    <t>1.名称:配管
2.材质:镀锌电线管
3.规格:SC25
4.配置形式:暗配
5.符合设计图纸、施工规范要求</t>
  </si>
  <si>
    <t>030412001007</t>
  </si>
  <si>
    <t>1.名称:配管
2.材质:镀锌电线管
3.规格:JDG25
4.配置形式:明配
5.符合设计图纸、施工规范要求</t>
  </si>
  <si>
    <t>030412001008</t>
  </si>
  <si>
    <t>1.名称:配管
2.材质:镀锌电线管
3.规格:SC25
4.配置形式:明配
5.符合设计图纸、施工规范要求</t>
  </si>
  <si>
    <t>030412001009</t>
  </si>
  <si>
    <t>1.名称:配管
2.材质:镀锌电线管
3.规格:JDG50
4.配置形式:明配
5.符合设计图纸、施工规范要求</t>
  </si>
  <si>
    <t>030409001008</t>
  </si>
  <si>
    <t>1.名称:电力电缆
2.型号、规格:YTTW-5*16
3.材质:铜芯
4.敷设方式、部位:按实考虑
5.电压等级(kV):1kV以下
6.符合设计图纸、施工规范要求</t>
  </si>
  <si>
    <t>030409001009</t>
  </si>
  <si>
    <t>1.名称:电力电缆
2.型号、规格:WDZN-YJ(F)E-4*2.5
3.材质:铜芯
4.敷设方式、部位:按实考虑
5.电压等级(kV):1kV以下
6.符合设计图纸、施工规范要求</t>
  </si>
  <si>
    <t>030409001010</t>
  </si>
  <si>
    <t>1.名称:电力电缆
2.型号、规格:NH-YJV-4*4
3.材质:铜芯
4.敷设方式、部位:按实考虑
5.电压等级(kV):1kV以下
6.符合设计图纸、施工规范要求</t>
  </si>
  <si>
    <t>030409001011</t>
  </si>
  <si>
    <t>1.名称:电力电缆
2.型号、规格:WDZN-YJE-3*4
3.材质:铜芯
4.敷设方式、部位:按实考虑
5.电压等级(kV):1kV以下
6.符合设计图纸、施工规范要求</t>
  </si>
  <si>
    <t>030409001012</t>
  </si>
  <si>
    <t>1.名称:电力电缆
2.型号、规格:WDZN-YJE-4*10
3.材质:铜芯
4.敷设方式、部位:按实考虑
5.电压等级(kV):1kV以下
6.符合设计图纸、施工规范要求</t>
  </si>
  <si>
    <t>030409001013</t>
  </si>
  <si>
    <t>1.名称:电力电缆
2.型号、规格:WDZBNS-YJY-B1-5*2.5
3.材质:铜芯
4.敷设方式、部位:按实考虑
5.电压等级(kV):1kV以下
6.符合设计图纸、施工规范要求</t>
  </si>
  <si>
    <t>030409001014</t>
  </si>
  <si>
    <t>1.名称:电力电缆
2.型号、规格:WDZN-YJ(F)E-5*2.5
3.材质:铜芯
4.敷设方式、部位:按实考虑
5.电压等级(kV):1kV以下
6.符合设计图纸、施工规范要求</t>
  </si>
  <si>
    <t>030409001015</t>
  </si>
  <si>
    <t>1.名称:电力电缆
2.型号、规格:ZN-KYJE-7*1.0
3.材质:铜芯
4.敷设方式、部位:按实考虑
5.电压等级(kV):1kV以下
6.符合设计图纸、施工规范要求</t>
  </si>
  <si>
    <t>030409003004</t>
  </si>
  <si>
    <t>1.名称:矿物质电缆头
2.规格:YTTW-5*16
3.材质、类型:铜芯、干包式
4.安装部位:户内
5.电压等级(kV):1kV以下
6.符合设计图纸、施工规范要求</t>
  </si>
  <si>
    <t>030409003005</t>
  </si>
  <si>
    <t>压铜接线端子</t>
  </si>
  <si>
    <t>1.名称:压铜接线端子
2.规格:16mm2以下
3.安装部位:户内
4.符合设计图纸、施工规范要求</t>
  </si>
  <si>
    <t>030412004004</t>
  </si>
  <si>
    <t>1.名称:配线
2.配线形式:管内穿线
3.型号、规格:WDZN-BYJ-2.5
4.材质:铜芯
5.配线线制:按实考虑
6.符合设计图纸、施工规范要求</t>
  </si>
  <si>
    <t>030413013006</t>
  </si>
  <si>
    <t>030413003002</t>
  </si>
  <si>
    <t>荧光灯</t>
  </si>
  <si>
    <t>1.名称:单管LED日光灯
2.规格:18W LED T8
3.安装形式:吸顶
4.符合设计图纸、施工规范要求</t>
  </si>
  <si>
    <t>030412006003</t>
  </si>
  <si>
    <t>030412006004</t>
  </si>
  <si>
    <t>031301001002</t>
  </si>
  <si>
    <t>应急照明系统</t>
  </si>
  <si>
    <t>030402011011</t>
  </si>
  <si>
    <t>1.名称:应急照明配电箱 1-ALE
2.规格:非标
3.安装方式:悬挂式
4.含箱体内元器件、接地等
5.符合设计图纸、施工规范要求</t>
  </si>
  <si>
    <t>030402011012</t>
  </si>
  <si>
    <t>1.名称:应急照明配电箱 2-ALE
2.规格:非标
3.安装方式:悬挂式
4.含箱体内元器件、接地等
5.符合设计图纸、施工规范要求</t>
  </si>
  <si>
    <t>030412001010</t>
  </si>
  <si>
    <t>1.名称:配管
2.材质:镀锌电线管
3.规格:SC20
4.配置形式:明配
5.符合设计图纸、施工规范要求</t>
  </si>
  <si>
    <t>030412004005</t>
  </si>
  <si>
    <t>1.名称:配线
2.配线形式:管内穿线
3.型号、规格:NH-BV-2.5
4.材质:铜芯
5.配线线制:按实考虑
6.符合设计图纸、施工规范要求</t>
  </si>
  <si>
    <t>030413002002</t>
  </si>
  <si>
    <t>消防应急标志灯具-安全出口 LED</t>
  </si>
  <si>
    <t>1.名称:消防应急标志灯具-安全出口 LED
2.规格:DC36V 1W(A型)
3.安装方式:壁装
4.符合设计图纸、施工规范要求</t>
  </si>
  <si>
    <t>030413002003</t>
  </si>
  <si>
    <t>消防应急标志灯具-单面单向(左、右) LED</t>
  </si>
  <si>
    <t>1.名称:消防应急标志灯具-单面单向(左、右) LED
2.规格:DC36V 1W(A型)
3.安装方式:壁装
4.符合设计图纸、施工规范要求</t>
  </si>
  <si>
    <t>030413002004</t>
  </si>
  <si>
    <t>消防应急标志灯具-楼层 LED</t>
  </si>
  <si>
    <t>1.名称:消防应急标志灯具-楼层 LED
2.规格:DC36V 1W(A型)
3.安装方式:壁装
4.符合设计图纸、施工规范要求</t>
  </si>
  <si>
    <t>030413002005</t>
  </si>
  <si>
    <t>消防应急标志灯具-疏散出口 LED</t>
  </si>
  <si>
    <t>1.名称:消防应急标志灯具-疏散出口 LED
2.规格:DC36V 1W(A型)
3.安装方式:壁装
4.符合设计图纸、施工规范要求</t>
  </si>
  <si>
    <t>030413002006</t>
  </si>
  <si>
    <t>消防应急标志灯具-双面双向 LED</t>
  </si>
  <si>
    <t>1.名称:消防应急标志灯具-双面双向 LED
2.规格:DC36V 1W(A型)
3.安装方式:吊装
4.符合设计图纸、施工规范要求</t>
  </si>
  <si>
    <t>030413005001</t>
  </si>
  <si>
    <t>消防应急照明灯具 LED</t>
  </si>
  <si>
    <t>1.名称:消防应急照明灯具 LED
2.型号:DC36V 5W
3.安装方式:壁装
4.符合设计图纸、施工规范要求</t>
  </si>
  <si>
    <t>030413005002</t>
  </si>
  <si>
    <t>1.名称:消防应急照明灯具 LED
2.型号:DC36V 9W
3.安装方式:壁装
4.符合设计图纸、施工规范要求</t>
  </si>
  <si>
    <t>火灾自动报警系统</t>
  </si>
  <si>
    <t>030412001011</t>
  </si>
  <si>
    <t>030412001012</t>
  </si>
  <si>
    <t>030412004006</t>
  </si>
  <si>
    <t>030412004007</t>
  </si>
  <si>
    <t>1.名称:配线
2.配线形式:管内穿线
3.型号、规格:ZRNH-RVP-2*2.5
4.材质:铜芯
5.配线线制:按实考虑
6.符合设计图纸、施工规范要求</t>
  </si>
  <si>
    <t>030412004008</t>
  </si>
  <si>
    <t>1.名称:配线
2.配线形式:管内穿线
3.型号、规格:ZRNH-RVS-2*2.5
4.材质:铜芯
5.配线线制:按实考虑
6.符合设计图纸、施工规范要求</t>
  </si>
  <si>
    <t>030409001016</t>
  </si>
  <si>
    <t>1.名称:电力电缆
2.型号、规格:NH-KVV-7*1.5
3.材质:铜芯
4.敷设方式、部位:按实考虑
5.电压等级(kV):1kV以下
6.符合设计图纸、施工规范要求</t>
  </si>
  <si>
    <t>030904008001</t>
  </si>
  <si>
    <t>接线端子箱</t>
  </si>
  <si>
    <t>1.名称:接线端子箱
2.符合设计图纸、施工规范要求</t>
  </si>
  <si>
    <t>030904007001</t>
  </si>
  <si>
    <t>短路隔离器</t>
  </si>
  <si>
    <t>1.名称:短路隔离器
2.符合设计图纸、施工规范要求</t>
  </si>
  <si>
    <t>030904007002</t>
  </si>
  <si>
    <t>输入/输出模块</t>
  </si>
  <si>
    <t>1.名称:输入/输出模块
2.符合设计图纸、施工规范要求</t>
  </si>
  <si>
    <t>030904001001</t>
  </si>
  <si>
    <t>点型感烟火灾探测器</t>
  </si>
  <si>
    <t>1.名称:点型感烟火灾探测器
2.符合设计图纸、施工规范要求</t>
  </si>
  <si>
    <t>030904001002</t>
  </si>
  <si>
    <t>复合式感烟感温火灾探测器</t>
  </si>
  <si>
    <t>1.名称:复合式感烟感温火灾探测器
2.符合设计图纸、施工规范要求</t>
  </si>
  <si>
    <t>030904004001</t>
  </si>
  <si>
    <t>火灾声光报警器</t>
  </si>
  <si>
    <t>1.名称:火灾声光报警器
2.符合设计图纸、施工规范要求</t>
  </si>
  <si>
    <t>030904005001</t>
  </si>
  <si>
    <t>消防电话插孔(独立)+手动火灾报警按钮(独立)</t>
  </si>
  <si>
    <t>1.名称:消防电话插孔(独立)+手动火灾报警按钮(独立)
2.符合设计图纸、施工规范要求</t>
  </si>
  <si>
    <t>030904005002</t>
  </si>
  <si>
    <t>消防电话分机</t>
  </si>
  <si>
    <t>1.名称:消防电话分机
2.符合设计图纸、施工规范要求</t>
  </si>
  <si>
    <t>030904003001</t>
  </si>
  <si>
    <t>消火栓按钮</t>
  </si>
  <si>
    <t>1.名称:消火栓按钮
2.符合设计图纸、施工规范要求</t>
  </si>
  <si>
    <t>030904006001</t>
  </si>
  <si>
    <t>扬声器兼消防广播</t>
  </si>
  <si>
    <t>1.名称:扬声器兼消防广播
2.符合设计图纸、施工规范要求</t>
  </si>
  <si>
    <t>030412006005</t>
  </si>
  <si>
    <t>1.名称:金属接线盒
2.安装形式:暗装
3.符合设计图纸、施工规范要求</t>
  </si>
  <si>
    <t>030909004001</t>
  </si>
  <si>
    <t>消防广播系统调试</t>
  </si>
  <si>
    <t>1.名称:广播喇叭、音箱、通讯分机及插孔调试
2.符合设计图纸、施工规范要求</t>
  </si>
  <si>
    <t>030909003001</t>
  </si>
  <si>
    <t>自动报警系统调试</t>
  </si>
  <si>
    <t>1.名称:自动报警系统调试
2.点数:256点以下
3.符合设计图纸、施工规范要求</t>
  </si>
  <si>
    <t>消防电源监控系统</t>
  </si>
  <si>
    <t>030412001013</t>
  </si>
  <si>
    <t>030412004009</t>
  </si>
  <si>
    <t>1.名称:配线
2.配线形式:管内穿线
3.型号、规格:ZCN-RVS-B2-2*1.5
4.材质:铜芯
5.配线线制:按实考虑
6.符合设计图纸、施工规范要求</t>
  </si>
  <si>
    <t>030904008002</t>
  </si>
  <si>
    <t>消防设备电源电压监控传感器</t>
  </si>
  <si>
    <t>1.名称:消防设备电源电压监控传感器
2.符合设计图纸、施工规范要求</t>
  </si>
  <si>
    <t>电气火灾监控系统</t>
  </si>
  <si>
    <t>030412001014</t>
  </si>
  <si>
    <t>030412004010</t>
  </si>
  <si>
    <t>1.名称:配线
2.配线形式:管内穿线
3.型号、规格:NH-RVSP-4*1.0
4.材质:铜芯
5.配线线制:按实考虑
6.符合设计图纸、施工规范要求</t>
  </si>
  <si>
    <t>030904008003</t>
  </si>
  <si>
    <t>电气火灾监控探测器</t>
  </si>
  <si>
    <t>1.名称:电气火灾监控探测器
2.符合设计图纸、施工规范要求</t>
  </si>
  <si>
    <t>030904008004</t>
  </si>
  <si>
    <t>箱体内温度传感器</t>
  </si>
  <si>
    <t>1.名称:箱体内温度传感器
2.符合设计图纸、施工规范要求</t>
  </si>
  <si>
    <t>030904008005</t>
  </si>
  <si>
    <t>剩余电流监测探头</t>
  </si>
  <si>
    <t>1.名称:剩余电流监测探头
2.符合设计图纸、施工规范要求</t>
  </si>
  <si>
    <t>应急照明通讯系统</t>
  </si>
  <si>
    <t>030412001015</t>
  </si>
  <si>
    <t>030412004011</t>
  </si>
  <si>
    <t>1.名称:配线
2.配线形式:管内穿线
3.型号、规格:WDZBN-RYS-2*1.5
4.材质:铜芯
5.配线线制:按实考虑
6.符合设计图纸、施工规范要求</t>
  </si>
  <si>
    <t>消防控制室设备</t>
  </si>
  <si>
    <t>030904013001</t>
  </si>
  <si>
    <t>联动控制主机</t>
  </si>
  <si>
    <t>1.名称:火灾报警控制器(联动型)
2.含手动控制盘，图形显示装置等配套
3.符合设计图纸、施工规范要求</t>
  </si>
  <si>
    <t>030904014001</t>
  </si>
  <si>
    <t>消防应急广播控制装置</t>
  </si>
  <si>
    <t>1.名称:消防应急广播控制装置
2.符合设计图纸、施工规范要求</t>
  </si>
  <si>
    <t>030904014002</t>
  </si>
  <si>
    <t>消防专用电话总机</t>
  </si>
  <si>
    <t>1.名称:消防专用电话总机
2.符合设计图纸、施工规范要求</t>
  </si>
  <si>
    <t>030904013002</t>
  </si>
  <si>
    <t>应急照明控制器</t>
  </si>
  <si>
    <t>1.名称:应急照明控制器
2.符合设计图纸、施工规范要求</t>
  </si>
  <si>
    <t>030904013003</t>
  </si>
  <si>
    <t>电气火灾监控主机</t>
  </si>
  <si>
    <t>1.名称:电气火灾监控主机
2.符合设计图纸、施工规范要求</t>
  </si>
  <si>
    <t>030904013004</t>
  </si>
  <si>
    <t>消防电源监控主机</t>
  </si>
  <si>
    <t>1.名称:消防电源监控主机
2.符合设计图纸、施工规范要求</t>
  </si>
  <si>
    <t>030904005003</t>
  </si>
  <si>
    <t>119外线电话</t>
  </si>
  <si>
    <t>1.名称:119外线电话
2.符合设计图纸、施工规范要求</t>
  </si>
  <si>
    <t>消火栓灭火系统</t>
  </si>
  <si>
    <t>030901002001</t>
  </si>
  <si>
    <t>消火栓钢管</t>
  </si>
  <si>
    <t>1.安装部位:室内
2.材质、规格:内外热镀锌钢管 DN100
3.连接形式:沟槽式连接
4.手工除锈
5.刷油、防腐设计要求:防锈漆二道,调和漆二道
6.压力试验及冲洗设计要求:水压试验、水冲洗
7.符合设计图纸、施工规范要求</t>
  </si>
  <si>
    <t>030901002002</t>
  </si>
  <si>
    <t>1.安装部位:室内
2.材质、规格:内外热镀锌钢管 DN65
3.连接形式:沟槽式连接
4.手工除锈
5.刷油、防腐设计要求:防锈漆二道,调和漆二道
6.压力试验及冲洗设计要求:水压试验、水冲洗
7.符合设计图纸、施工规范要求</t>
  </si>
  <si>
    <t>031301005002</t>
  </si>
  <si>
    <t>1.名称:管道支架
2.材质:角钢40*4
3.管架形式:一般管架
4.符合设计图纸、施工规范要求</t>
  </si>
  <si>
    <t>031202003002</t>
  </si>
  <si>
    <t>030901010001</t>
  </si>
  <si>
    <t>室内消火栓</t>
  </si>
  <si>
    <t>1.名称:室内消火栓
2.型号、规格:SNW65-II
3.附件材质、规格:采用DN65室内消火栓,并与消防软管卷盘设置在同一箱体内;配置公称直径65有内衬里的消防水带,长度不宜超过25.0m;消防软管卷盘应配置内径不小于Φ19的消防软管,其长度宜为30.0m;配置当量喷嘴直
16mm或19mm的消防水枪;消防软管卷盘配置当量喷嘴直径6mm的消防水枪。
4.参考图集:15S202
5.符合设计图纸、施工规范要求</t>
  </si>
  <si>
    <t>030901010002</t>
  </si>
  <si>
    <t>1.名称:屋面试验消火栓
2.符合设计图纸、施工规范要求</t>
  </si>
  <si>
    <t>030910001001</t>
  </si>
  <si>
    <t>灭火器</t>
  </si>
  <si>
    <t>1.名称:磷酸盐干粉灭火器
2.规格、型号:MF/ABC4
3.符合设计图纸、施工规范要求</t>
  </si>
  <si>
    <t>具</t>
  </si>
  <si>
    <t>030910002001</t>
  </si>
  <si>
    <t>灭火器箱</t>
  </si>
  <si>
    <t>1.名称:灭火器放置箱
2.符合设计图纸、施工规范要求</t>
  </si>
  <si>
    <t>031002001002</t>
  </si>
  <si>
    <t>蝶阀</t>
  </si>
  <si>
    <t>1.类型:蝶阀
2.规格、压力等级:DN100
3.连接形式:沟槽连接
4.符合设计图纸、施工规范要求</t>
  </si>
  <si>
    <t>031301003003</t>
  </si>
  <si>
    <t>1.名称、类型:一般钢套管
2.规格:DN65
3.符合设计图纸、施工规范要求</t>
  </si>
  <si>
    <t>031301003004</t>
  </si>
  <si>
    <t>1.名称、类型:一般钢套管
2.规格:DN100
3.符合设计图纸、施工规范要求</t>
  </si>
  <si>
    <t>030909001001</t>
  </si>
  <si>
    <t>水灭火控制装置调试</t>
  </si>
  <si>
    <t>1.名称:消火栓灭火系统
2.符合设计图纸、施工规范要求</t>
  </si>
  <si>
    <t>点</t>
  </si>
  <si>
    <t>小    计</t>
  </si>
  <si>
    <t>税金（9%）</t>
  </si>
  <si>
    <t>合    计</t>
  </si>
  <si>
    <t>东莞市鳒鱼洲D1梦想运动中心改建项目-甲供材数量表</t>
  </si>
  <si>
    <t>材料名称</t>
  </si>
  <si>
    <t>规格型号</t>
  </si>
  <si>
    <t>单位</t>
  </si>
  <si>
    <t>数量</t>
  </si>
  <si>
    <t>电气工程</t>
  </si>
  <si>
    <t>镀锌热轧圆盘条</t>
  </si>
  <si>
    <t>φ10以内</t>
  </si>
  <si>
    <t>角钢</t>
  </si>
  <si>
    <t>40*4</t>
  </si>
  <si>
    <t>醇酸调和漆</t>
  </si>
  <si>
    <t/>
  </si>
  <si>
    <t>醇酸防锈漆</t>
  </si>
  <si>
    <t>防火泥</t>
  </si>
  <si>
    <t xml:space="preserve">扁钢卡子 </t>
  </si>
  <si>
    <t>25×4</t>
  </si>
  <si>
    <t>300x1200LED长条灯</t>
  </si>
  <si>
    <t>4000K88W</t>
  </si>
  <si>
    <t>6000K250W</t>
  </si>
  <si>
    <t>4000K24W</t>
  </si>
  <si>
    <t>4000K72W</t>
  </si>
  <si>
    <t>6000K40W*8</t>
  </si>
  <si>
    <t>4000K12W</t>
  </si>
  <si>
    <t>6500K18W</t>
  </si>
  <si>
    <t>220V,10A</t>
  </si>
  <si>
    <t>防水五孔插座</t>
  </si>
  <si>
    <t>10A</t>
  </si>
  <si>
    <t>五孔插座(带开关)</t>
  </si>
  <si>
    <t>热镀锌圆钢</t>
  </si>
  <si>
    <t>Φ20,针高0.5m</t>
  </si>
  <si>
    <t>Ф12</t>
  </si>
  <si>
    <t>热镀锌扁钢</t>
  </si>
  <si>
    <t>镀锌扁钢</t>
  </si>
  <si>
    <t>绝缘电线</t>
  </si>
  <si>
    <t>WDZ-BYJ-2.5</t>
  </si>
  <si>
    <t>ZR-BV-2.5</t>
  </si>
  <si>
    <t>ZR-BV-4</t>
  </si>
  <si>
    <t>铜芯电缆</t>
  </si>
  <si>
    <t>ZR-YJV-4*150+1*70</t>
  </si>
  <si>
    <t>ZR-YJV-3*150+2*70</t>
  </si>
  <si>
    <t>ZR-YJV-4*25+1*16</t>
  </si>
  <si>
    <t>ZR-YJV-4*35+1*16</t>
  </si>
  <si>
    <t>ZR-YJV-5*16</t>
  </si>
  <si>
    <t>ZR-YJV-5*6</t>
  </si>
  <si>
    <t>普通强电桥架</t>
  </si>
  <si>
    <t>100*100</t>
  </si>
  <si>
    <t>300*100</t>
  </si>
  <si>
    <t>镀锌电线管</t>
  </si>
  <si>
    <t>JDG20</t>
  </si>
  <si>
    <t>刚性难燃管</t>
  </si>
  <si>
    <t>PC20-暗</t>
  </si>
  <si>
    <t>PC32-暗</t>
  </si>
  <si>
    <t>PC25-暗</t>
  </si>
  <si>
    <t>铜接线端子</t>
  </si>
  <si>
    <t>DT-185mm2</t>
  </si>
  <si>
    <t xml:space="preserve">镀锌扁钢支架 </t>
  </si>
  <si>
    <t>40×3</t>
  </si>
  <si>
    <t>照明空调配电总箱</t>
  </si>
  <si>
    <t>AF1</t>
  </si>
  <si>
    <t>泳池设备配电箱</t>
  </si>
  <si>
    <t>AF2</t>
  </si>
  <si>
    <t>配电箱</t>
  </si>
  <si>
    <t>AP1</t>
  </si>
  <si>
    <t>AP2</t>
  </si>
  <si>
    <t>AP3</t>
  </si>
  <si>
    <t>室外主机空调配电箱</t>
  </si>
  <si>
    <t>AP-KT</t>
  </si>
  <si>
    <t>安全照明配电箱</t>
  </si>
  <si>
    <t>AT-ZM</t>
  </si>
  <si>
    <t>LEB局部等电位端子箱</t>
  </si>
  <si>
    <t>给排水工程</t>
  </si>
  <si>
    <t>感应式水龙头</t>
  </si>
  <si>
    <t>DN15</t>
  </si>
  <si>
    <t>卫生间地漏</t>
  </si>
  <si>
    <t>DN75</t>
  </si>
  <si>
    <t>排水沟地漏</t>
  </si>
  <si>
    <t>DN100</t>
  </si>
  <si>
    <t>地面扫除口</t>
  </si>
  <si>
    <t>阻燃橡塑海绵材料</t>
  </si>
  <si>
    <t>焊接钢管</t>
  </si>
  <si>
    <t>DN1001.6MPa</t>
  </si>
  <si>
    <t>DN801.6MPa</t>
  </si>
  <si>
    <t>DN651.6MPa</t>
  </si>
  <si>
    <t>DN501.6MPa</t>
  </si>
  <si>
    <t>DN401.6MPa</t>
  </si>
  <si>
    <t>DN321.6MPa</t>
  </si>
  <si>
    <t>DN201.6MPa</t>
  </si>
  <si>
    <t>DN251.6MPa</t>
  </si>
  <si>
    <t>DN151.6MPa</t>
  </si>
  <si>
    <t>PP-R给水管</t>
  </si>
  <si>
    <t>DN50</t>
  </si>
  <si>
    <t>DN150</t>
  </si>
  <si>
    <t>给水室内钢管沟槽管件</t>
  </si>
  <si>
    <t>PVC-U排水管塑料管件</t>
  </si>
  <si>
    <t>室内塑料给水管接头零件(热熔接)</t>
  </si>
  <si>
    <t>室内钢塑给水管接头零件</t>
  </si>
  <si>
    <t>DN40</t>
  </si>
  <si>
    <t>可曲挠橡胶接头</t>
  </si>
  <si>
    <t>法兰挠性接头</t>
  </si>
  <si>
    <t>卡箍连接件(含胶圈)</t>
  </si>
  <si>
    <t>DN20</t>
  </si>
  <si>
    <t>DN32</t>
  </si>
  <si>
    <t>DN25</t>
  </si>
  <si>
    <t>DN80</t>
  </si>
  <si>
    <t>法兰闸阀</t>
  </si>
  <si>
    <t>法兰止回阀</t>
  </si>
  <si>
    <t>倒流防止器</t>
  </si>
  <si>
    <t>钢板平焊法兰</t>
  </si>
  <si>
    <t>副</t>
  </si>
  <si>
    <t>成品淋浴器</t>
  </si>
  <si>
    <t>含附配件</t>
  </si>
  <si>
    <t>含感应器及其它成套配件</t>
  </si>
  <si>
    <t>500L,1.0Mpa</t>
  </si>
  <si>
    <t>法兰水表</t>
  </si>
  <si>
    <t>热泵保温储热水罐</t>
  </si>
  <si>
    <t>有效容积:13000L,外形尺寸:ø1900mm×L5700mm;</t>
  </si>
  <si>
    <t>NE-AWB55DA/C额定制热量:55kw,额定输入功率:11.9kw,最大输入功率:18kw,运行重量:270kg/台;</t>
  </si>
  <si>
    <t>流量:13m3/h,扬程:15m,功率:4.5kw;运行重量:42kg/台</t>
  </si>
  <si>
    <t>流量：11m3/h，扬程：15m，功率：1.1kw；运行重量：42kg/台</t>
  </si>
  <si>
    <t>流量:13m3/h,功率:0.30kw</t>
  </si>
  <si>
    <t>暖通工程</t>
  </si>
  <si>
    <t>PVC给水管</t>
  </si>
  <si>
    <t>综合</t>
  </si>
  <si>
    <t>镀锌角钢</t>
  </si>
  <si>
    <t>弹簧减振器</t>
  </si>
  <si>
    <t>去磷无缝紫铜管</t>
  </si>
  <si>
    <t>φ6.35×0.8</t>
  </si>
  <si>
    <t>镀锌钢板</t>
  </si>
  <si>
    <t>0.5mm</t>
  </si>
  <si>
    <t>0.6mm</t>
  </si>
  <si>
    <t>φ9.53×0.8</t>
  </si>
  <si>
    <t>单层百叶风口（带调节阀）</t>
  </si>
  <si>
    <t>180*180</t>
  </si>
  <si>
    <t>B1级橡塑保温板</t>
  </si>
  <si>
    <t>30mm</t>
  </si>
  <si>
    <t>防雨百叶风口（带防虫网）</t>
  </si>
  <si>
    <t>200*200</t>
  </si>
  <si>
    <t>0.75mm</t>
  </si>
  <si>
    <t>DN20mm以下</t>
  </si>
  <si>
    <t>φ12.7×0.8</t>
  </si>
  <si>
    <t>1.0mm</t>
  </si>
  <si>
    <t>1.2mm</t>
  </si>
  <si>
    <t>φ15.88×1.0</t>
  </si>
  <si>
    <t>400*300</t>
  </si>
  <si>
    <t>φ19.05×1.0</t>
  </si>
  <si>
    <t>1.5mm</t>
  </si>
  <si>
    <t>DN30mm以下</t>
  </si>
  <si>
    <t>350*350</t>
  </si>
  <si>
    <t>800*300</t>
  </si>
  <si>
    <t>500*500</t>
  </si>
  <si>
    <t>φ22.23×1.2</t>
  </si>
  <si>
    <t>400*200</t>
  </si>
  <si>
    <t>600*500</t>
  </si>
  <si>
    <t>DN40mm以下</t>
  </si>
  <si>
    <t>φ28.58×1.3</t>
  </si>
  <si>
    <t>500*250</t>
  </si>
  <si>
    <t>φ34.9×1.4</t>
  </si>
  <si>
    <t>800*700</t>
  </si>
  <si>
    <t>室外机不锈钢支架</t>
  </si>
  <si>
    <t>φ38.1×1.5</t>
  </si>
  <si>
    <t>风量:200CMH，功率:24w，余压:100Pa</t>
  </si>
  <si>
    <t>1400*250</t>
  </si>
  <si>
    <t>风量:250CMH，功率:36w，余压:100Pa</t>
  </si>
  <si>
    <t>1600*400</t>
  </si>
  <si>
    <t>复合铝箔封装耐火纤维卷毯</t>
  </si>
  <si>
    <t>厚度30mm,容重96kg/m3,外包铝箔</t>
  </si>
  <si>
    <t>B1级橡塑保温套管</t>
  </si>
  <si>
    <t>1000*1000</t>
  </si>
  <si>
    <t>800*320</t>
  </si>
  <si>
    <t>1400*200</t>
  </si>
  <si>
    <t>风量:2000CMH，功率:3.0kw，余压:250Pa</t>
  </si>
  <si>
    <t>风管机</t>
  </si>
  <si>
    <t>冷量：2.2KW，热量：2.5KW，功率：36KW，风量：500m3/h</t>
  </si>
  <si>
    <t>冷量：4.5KW，热量：5KW，功率：70KW，风量：665m3/h</t>
  </si>
  <si>
    <t>冷量：5.6KW，热量：6.3KW，功率：70KW，风量：970m3/h</t>
  </si>
  <si>
    <t>分体壁挂式空调</t>
  </si>
  <si>
    <t>1.5P</t>
  </si>
  <si>
    <t>冷量：10.0KW，热量：11.2KW，功率：98KW，风量：1565m3/h</t>
  </si>
  <si>
    <t>天花机</t>
  </si>
  <si>
    <t>冷量：10.0KW，热量：11.2KW，功率：69KW，风量：1565m3/h</t>
  </si>
  <si>
    <t>新风处理机（带初中效过滤）</t>
  </si>
  <si>
    <t>冷量：9KW，热量：8.1KW，功率：80KW，余压：200Pa</t>
  </si>
  <si>
    <t>冷量：20KW，热量：19.5KW，功率：425KW，余压：250Pa</t>
  </si>
  <si>
    <t>一拖一柜机</t>
  </si>
  <si>
    <t>5P冷量：12.0KW，热量：14.0KW，功率：4.3KW，风量：1850m3/h</t>
  </si>
  <si>
    <t>风量:61000MH，功率:18.5kw，余压:850Pa</t>
  </si>
  <si>
    <t>多联室外机</t>
  </si>
  <si>
    <t>16P冷量：45KW，热量：50.0KW，功率：12.09KW</t>
  </si>
  <si>
    <t>30P冷量：85.0KW，热量：95.0KW，功率：22.76KW</t>
  </si>
  <si>
    <t>38P冷量：106KW，热量：119KW，功率：32.02KW</t>
  </si>
  <si>
    <t>弱电工程</t>
  </si>
  <si>
    <t>只</t>
  </si>
  <si>
    <t>UTP.Cat6</t>
  </si>
  <si>
    <t>多股铜芯聚氯乙烯绝缘导线</t>
  </si>
  <si>
    <t>ZR-RVV-2*1.0</t>
  </si>
  <si>
    <t>普通弱电桥架</t>
  </si>
  <si>
    <t>120W</t>
  </si>
  <si>
    <t>MVR网络录像机</t>
  </si>
  <si>
    <t>不间断电源(UPS)</t>
  </si>
  <si>
    <t>室外电气工程</t>
  </si>
  <si>
    <t>塑料电缆保护管</t>
  </si>
  <si>
    <t>PC100</t>
  </si>
  <si>
    <t>PC50</t>
  </si>
  <si>
    <t>PC32</t>
  </si>
  <si>
    <t>室外给排水工程</t>
  </si>
  <si>
    <t xml:space="preserve">304#不锈钢角钢 </t>
  </si>
  <si>
    <t>30*3</t>
  </si>
  <si>
    <t>DN300、SN≥8</t>
  </si>
  <si>
    <t>钢骨架塑料复合管</t>
  </si>
  <si>
    <t>DN1501.6MPa</t>
  </si>
  <si>
    <t>成品玻璃钢化粪池</t>
  </si>
  <si>
    <t>有效容积4m³，2900×1460</t>
  </si>
  <si>
    <t>成品芝麻灰盖板</t>
  </si>
  <si>
    <t>600*300*50</t>
  </si>
  <si>
    <t>块</t>
  </si>
  <si>
    <t>消防水工程</t>
  </si>
  <si>
    <t>内外热镀锌钢管</t>
  </si>
  <si>
    <t>DN65</t>
  </si>
  <si>
    <t>沟槽管件</t>
  </si>
  <si>
    <t>磷酸盐干粉灭火器</t>
  </si>
  <si>
    <t>MF/ABC4</t>
  </si>
  <si>
    <t>采用DN65室内消火栓,并与消防软管卷盘设置在同一箱体内;配置公称直径65有内衬里的消防水带,长度不宜超过25.0m;消防软管卷盘应配置内径不小于Φ19的消防软管,其长度宜为30.0m;配置当量喷嘴直
16mm或19mm的消防水枪;消防软管卷盘配置当量喷嘴直径6mm的消防水枪。</t>
  </si>
  <si>
    <t>试验用消火栓</t>
  </si>
  <si>
    <t>灭火器放置箱</t>
  </si>
  <si>
    <t>消防电工程</t>
  </si>
  <si>
    <t>个(对)</t>
  </si>
  <si>
    <t>火灾报警控制器(联动型)</t>
  </si>
  <si>
    <t>含手动控制盘，图形显示装置等配套</t>
  </si>
  <si>
    <t>单管LED日光灯</t>
  </si>
  <si>
    <t>18WLEDT8</t>
  </si>
  <si>
    <t>消防应急标志灯具-双面双向</t>
  </si>
  <si>
    <t>LEDDC36V1W(A型)</t>
  </si>
  <si>
    <t>消防应急照明灯具</t>
  </si>
  <si>
    <t>LED</t>
  </si>
  <si>
    <t>消防应急标志灯具-安全出口</t>
  </si>
  <si>
    <t>消防应急标志灯具-单面单向(左、右)</t>
  </si>
  <si>
    <t>消防应急标志灯具-楼层</t>
  </si>
  <si>
    <t>消防应急标志灯具-疏散出口</t>
  </si>
  <si>
    <t>WDZN-BYJ-2.5</t>
  </si>
  <si>
    <t>NH-BV-2.5</t>
  </si>
  <si>
    <t>ZRNH-RVP-2*2.5</t>
  </si>
  <si>
    <t>ZRNH-RVS-2*2.5</t>
  </si>
  <si>
    <t>ZCN-RVS-B2-2*1.5</t>
  </si>
  <si>
    <t>NH-RVSP-4*1.0</t>
  </si>
  <si>
    <t>WDZBN-RYS-2*1.5</t>
  </si>
  <si>
    <t>控制电缆</t>
  </si>
  <si>
    <t>ZN-KYJE-7*1.0</t>
  </si>
  <si>
    <t>NH-KVV-7*1.5</t>
  </si>
  <si>
    <t>WDZN-YJE-3*4</t>
  </si>
  <si>
    <t>WDZN-YJE-4*10</t>
  </si>
  <si>
    <t>WDZBNS-YJY-B1-5*2.5</t>
  </si>
  <si>
    <t>WDZN-YJ(F)E-5*2.5</t>
  </si>
  <si>
    <t>WDZN-YJ(F)E-4*2.5</t>
  </si>
  <si>
    <t>NH-YJV-4*4</t>
  </si>
  <si>
    <t>矿物绝缘电缆</t>
  </si>
  <si>
    <t>YTTW-5*16</t>
  </si>
  <si>
    <t>消防强电桥架（防火桥架）</t>
  </si>
  <si>
    <t>100*50</t>
  </si>
  <si>
    <t>SC20</t>
  </si>
  <si>
    <t>SC25</t>
  </si>
  <si>
    <t>JDG25</t>
  </si>
  <si>
    <t>JDG50</t>
  </si>
  <si>
    <t>矿物绝缘电缆终端头</t>
  </si>
  <si>
    <t>金属接线盒</t>
  </si>
  <si>
    <t>部</t>
  </si>
  <si>
    <t>三层排烟风机房</t>
  </si>
  <si>
    <t>3-XFFJ</t>
  </si>
  <si>
    <t>应急照明配电箱</t>
  </si>
  <si>
    <t>1-ALE</t>
  </si>
  <si>
    <t>2-ALE</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</si>
</sst>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0_ "/>
    <numFmt numFmtId="179" formatCode="0.00_ "/>
    <numFmt numFmtId="180" formatCode="#,##0.00_ "/>
  </numFmts>
  <fonts count="33">
    <font>
      <sz val="9"/>
      <color theme="1"/>
      <name val="??"/>
      <charset val="134"/>
      <scheme val="minor"/>
    </font>
    <font>
      <sz val="11"/>
      <color theme="1"/>
      <name val="??"/>
      <charset val="134"/>
      <scheme val="minor"/>
    </font>
    <font>
      <b/>
      <sz val="18"/>
      <name val="宋体"/>
      <charset val="134"/>
    </font>
    <font>
      <sz val="10"/>
      <name val="宋体"/>
      <charset val="134"/>
    </font>
    <font>
      <sz val="9"/>
      <color theme="4"/>
      <name val="??"/>
      <charset val="134"/>
      <scheme val="minor"/>
    </font>
    <font>
      <b/>
      <sz val="16"/>
      <name val="宋体"/>
      <charset val="134"/>
    </font>
    <font>
      <sz val="10"/>
      <color theme="1"/>
      <name val="宋体"/>
      <charset val="134"/>
    </font>
    <font>
      <b/>
      <sz val="10"/>
      <color theme="1"/>
      <name val="宋体"/>
      <charset val="134"/>
    </font>
    <font>
      <sz val="12"/>
      <name val="宋体"/>
      <charset val="134"/>
    </font>
    <font>
      <b/>
      <sz val="14"/>
      <name val="宋体"/>
      <charset val="134"/>
    </font>
    <font>
      <b/>
      <sz val="12"/>
      <name val="宋体"/>
      <charset val="134"/>
    </font>
    <font>
      <sz val="10"/>
      <name val="Arial"/>
      <charset val="0"/>
    </font>
    <font>
      <b/>
      <sz val="22"/>
      <name val="宋体"/>
      <charset val="134"/>
    </font>
    <font>
      <b/>
      <sz val="9"/>
      <name val="宋体"/>
      <charset val="134"/>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6">
    <fill>
      <patternFill patternType="none"/>
    </fill>
    <fill>
      <patternFill patternType="gray125"/>
    </fill>
    <fill>
      <patternFill patternType="solid">
        <fgColor indexed="9"/>
        <bgColor indexed="1"/>
      </patternFill>
    </fill>
    <fill>
      <patternFill patternType="solid">
        <fgColor rgb="FFFFFF00"/>
        <bgColor indexed="64"/>
      </patternFill>
    </fill>
    <fill>
      <patternFill patternType="solid">
        <fgColor rgb="FFFFFF00"/>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176"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177" fontId="1" fillId="0" borderId="0" applyFont="0" applyFill="0" applyBorder="0" applyAlignment="0" applyProtection="0">
      <alignment vertical="center"/>
    </xf>
    <xf numFmtId="42"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 fillId="5"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6" borderId="10" applyNumberFormat="0" applyAlignment="0" applyProtection="0">
      <alignment vertical="center"/>
    </xf>
    <xf numFmtId="0" fontId="23" fillId="7" borderId="11" applyNumberFormat="0" applyAlignment="0" applyProtection="0">
      <alignment vertical="center"/>
    </xf>
    <xf numFmtId="0" fontId="24" fillId="7" borderId="10" applyNumberFormat="0" applyAlignment="0" applyProtection="0">
      <alignment vertical="center"/>
    </xf>
    <xf numFmtId="0" fontId="25" fillId="8"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xf numFmtId="0" fontId="0" fillId="0" borderId="0"/>
  </cellStyleXfs>
  <cellXfs count="64">
    <xf numFmtId="0" fontId="0" fillId="0" borderId="0" xfId="49"/>
    <xf numFmtId="0" fontId="1" fillId="0" borderId="0" xfId="0" applyFont="1" applyFill="1" applyAlignment="1" applyProtection="1">
      <alignment vertical="center"/>
      <protection locked="0"/>
    </xf>
    <xf numFmtId="0" fontId="0" fillId="0" borderId="0" xfId="49" applyFont="1" applyFill="1" applyAlignment="1" applyProtection="1">
      <protection locked="0"/>
    </xf>
    <xf numFmtId="0" fontId="0" fillId="0" borderId="0" xfId="49" applyFont="1" applyFill="1" applyAlignment="1" applyProtection="1">
      <alignment horizontal="center"/>
      <protection locked="0"/>
    </xf>
    <xf numFmtId="0" fontId="0" fillId="0" borderId="0" xfId="49" applyFont="1" applyFill="1" applyAlignment="1" applyProtection="1">
      <alignment horizontal="center" vertical="center"/>
      <protection locked="0"/>
    </xf>
    <xf numFmtId="0" fontId="2" fillId="2" borderId="0" xfId="49" applyFont="1" applyFill="1" applyAlignment="1" applyProtection="1">
      <alignment horizontal="center" vertical="center" wrapText="1"/>
      <protection locked="0"/>
    </xf>
    <xf numFmtId="0" fontId="3" fillId="2" borderId="1" xfId="49" applyFont="1" applyFill="1" applyBorder="1" applyAlignment="1" applyProtection="1">
      <alignment horizontal="center" vertical="center" wrapText="1"/>
      <protection locked="0"/>
    </xf>
    <xf numFmtId="0" fontId="0" fillId="0" borderId="1" xfId="49" applyFont="1" applyFill="1" applyBorder="1" applyAlignment="1" applyProtection="1">
      <alignment horizontal="center" vertical="center"/>
      <protection locked="0"/>
    </xf>
    <xf numFmtId="9" fontId="4" fillId="0" borderId="0" xfId="3" applyNumberFormat="1" applyFont="1" applyFill="1" applyBorder="1" applyAlignment="1" applyProtection="1">
      <alignment horizontal="center" vertical="center"/>
      <protection locked="0"/>
    </xf>
    <xf numFmtId="0" fontId="3" fillId="3" borderId="1" xfId="49" applyFont="1" applyFill="1" applyBorder="1" applyAlignment="1" applyProtection="1">
      <alignment horizontal="center" vertical="center" wrapText="1"/>
    </xf>
    <xf numFmtId="178" fontId="3" fillId="3" borderId="1" xfId="49" applyNumberFormat="1" applyFont="1" applyFill="1" applyBorder="1" applyAlignment="1" applyProtection="1">
      <alignment horizontal="center" vertical="center" wrapText="1"/>
    </xf>
    <xf numFmtId="0" fontId="0" fillId="3" borderId="1" xfId="49" applyFont="1" applyFill="1" applyBorder="1" applyAlignment="1" applyProtection="1">
      <alignment horizontal="center" vertical="center"/>
      <protection locked="0"/>
    </xf>
    <xf numFmtId="0" fontId="3" fillId="0" borderId="1" xfId="49" applyFont="1" applyFill="1" applyBorder="1" applyAlignment="1" applyProtection="1">
      <alignment horizontal="center" vertical="center" wrapText="1"/>
    </xf>
    <xf numFmtId="0" fontId="3" fillId="2" borderId="1" xfId="49" applyFont="1" applyFill="1" applyBorder="1" applyAlignment="1" applyProtection="1">
      <alignment horizontal="center" vertical="center" wrapText="1"/>
    </xf>
    <xf numFmtId="178" fontId="3" fillId="2" borderId="1" xfId="49" applyNumberFormat="1" applyFont="1" applyFill="1" applyBorder="1" applyAlignment="1" applyProtection="1">
      <alignment horizontal="center" vertical="center" wrapText="1"/>
    </xf>
    <xf numFmtId="178" fontId="3" fillId="2" borderId="2" xfId="49" applyNumberFormat="1" applyFont="1" applyFill="1" applyBorder="1" applyAlignment="1" applyProtection="1">
      <alignment horizontal="center" vertical="center" wrapText="1"/>
    </xf>
    <xf numFmtId="0" fontId="3" fillId="4" borderId="1" xfId="49" applyFont="1" applyFill="1" applyBorder="1" applyAlignment="1" applyProtection="1">
      <alignment horizontal="center" vertical="center" wrapText="1"/>
    </xf>
    <xf numFmtId="178" fontId="3" fillId="4" borderId="1" xfId="49" applyNumberFormat="1" applyFont="1" applyFill="1" applyBorder="1" applyAlignment="1" applyProtection="1">
      <alignment horizontal="center" vertical="center" wrapText="1"/>
    </xf>
    <xf numFmtId="178" fontId="3" fillId="0" borderId="1" xfId="49" applyNumberFormat="1" applyFont="1" applyFill="1" applyBorder="1" applyAlignment="1" applyProtection="1">
      <alignment horizontal="center" vertical="center" wrapText="1"/>
    </xf>
    <xf numFmtId="0" fontId="0" fillId="0" borderId="0" xfId="49" applyFill="1" applyProtection="1">
      <protection locked="0"/>
    </xf>
    <xf numFmtId="0" fontId="0" fillId="0" borderId="0" xfId="49" applyProtection="1">
      <protection locked="0"/>
    </xf>
    <xf numFmtId="0" fontId="0" fillId="0" borderId="0" xfId="49" applyAlignment="1" applyProtection="1">
      <alignment horizontal="center" vertical="center"/>
      <protection locked="0"/>
    </xf>
    <xf numFmtId="179" fontId="0" fillId="0" borderId="0" xfId="49" applyNumberFormat="1" applyAlignment="1" applyProtection="1">
      <alignment horizontal="center" vertical="center"/>
      <protection locked="0"/>
    </xf>
    <xf numFmtId="0" fontId="5" fillId="2" borderId="0" xfId="49" applyFont="1" applyFill="1" applyAlignment="1" applyProtection="1">
      <alignment horizontal="center" vertical="center" wrapText="1"/>
      <protection locked="0"/>
    </xf>
    <xf numFmtId="179" fontId="3" fillId="2" borderId="1" xfId="49" applyNumberFormat="1" applyFont="1" applyFill="1" applyBorder="1" applyAlignment="1" applyProtection="1">
      <alignment horizontal="center" vertical="center" wrapText="1"/>
      <protection locked="0"/>
    </xf>
    <xf numFmtId="179" fontId="3" fillId="2" borderId="3" xfId="49" applyNumberFormat="1" applyFont="1" applyFill="1" applyBorder="1" applyAlignment="1" applyProtection="1">
      <alignment horizontal="center" vertical="center" wrapText="1"/>
      <protection locked="0"/>
    </xf>
    <xf numFmtId="179" fontId="3" fillId="2" borderId="4" xfId="49" applyNumberFormat="1" applyFont="1" applyFill="1" applyBorder="1" applyAlignment="1" applyProtection="1">
      <alignment horizontal="center" vertical="center" wrapText="1"/>
      <protection locked="0"/>
    </xf>
    <xf numFmtId="0" fontId="3" fillId="4" borderId="1" xfId="49" applyFont="1" applyFill="1" applyBorder="1" applyAlignment="1" applyProtection="1">
      <alignment horizontal="left" vertical="center" wrapText="1"/>
    </xf>
    <xf numFmtId="179" fontId="0" fillId="3" borderId="1" xfId="49" applyNumberFormat="1" applyFill="1" applyBorder="1" applyAlignment="1" applyProtection="1">
      <alignment horizontal="center" vertical="center"/>
      <protection locked="0"/>
    </xf>
    <xf numFmtId="0" fontId="3" fillId="2" borderId="1" xfId="49" applyFont="1" applyFill="1" applyBorder="1" applyAlignment="1" applyProtection="1">
      <alignment horizontal="left" vertical="center" wrapText="1"/>
    </xf>
    <xf numFmtId="179" fontId="6" fillId="0" borderId="1" xfId="49" applyNumberFormat="1" applyFont="1" applyBorder="1" applyAlignment="1" applyProtection="1">
      <alignment horizontal="center" vertical="center"/>
      <protection locked="0"/>
    </xf>
    <xf numFmtId="179" fontId="0" fillId="0" borderId="1" xfId="49" applyNumberFormat="1" applyBorder="1" applyAlignment="1" applyProtection="1">
      <alignment horizontal="center" vertical="center"/>
      <protection locked="0"/>
    </xf>
    <xf numFmtId="179" fontId="6" fillId="3" borderId="1" xfId="49" applyNumberFormat="1" applyFont="1" applyFill="1" applyBorder="1" applyAlignment="1" applyProtection="1">
      <alignment horizontal="center" vertical="center"/>
      <protection locked="0"/>
    </xf>
    <xf numFmtId="0" fontId="0" fillId="0" borderId="0" xfId="49" applyFill="1" applyAlignment="1" applyProtection="1">
      <alignment horizontal="center" vertical="center"/>
      <protection locked="0"/>
    </xf>
    <xf numFmtId="0" fontId="3" fillId="0" borderId="1" xfId="49" applyFont="1" applyFill="1" applyBorder="1" applyAlignment="1" applyProtection="1">
      <alignment horizontal="left" vertical="center" wrapText="1"/>
    </xf>
    <xf numFmtId="179" fontId="6" fillId="0" borderId="1" xfId="49" applyNumberFormat="1" applyFont="1" applyFill="1" applyBorder="1" applyAlignment="1" applyProtection="1">
      <alignment horizontal="center" vertical="center"/>
      <protection locked="0"/>
    </xf>
    <xf numFmtId="179" fontId="0" fillId="0" borderId="1" xfId="49" applyNumberFormat="1" applyFill="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179" fontId="6" fillId="0" borderId="1" xfId="0" applyNumberFormat="1" applyFont="1" applyBorder="1" applyAlignment="1" applyProtection="1">
      <alignment vertical="center"/>
      <protection locked="0"/>
    </xf>
    <xf numFmtId="0" fontId="7" fillId="0" borderId="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179" fontId="7" fillId="0" borderId="1" xfId="0" applyNumberFormat="1" applyFont="1" applyBorder="1" applyAlignment="1" applyProtection="1">
      <alignment vertical="center"/>
      <protection locked="0"/>
    </xf>
    <xf numFmtId="179" fontId="7" fillId="0" borderId="1" xfId="49" applyNumberFormat="1" applyFont="1" applyBorder="1" applyAlignment="1" applyProtection="1">
      <alignment horizontal="center" vertical="center"/>
      <protection locked="0"/>
    </xf>
    <xf numFmtId="0" fontId="8" fillId="0" borderId="0" xfId="0" applyFont="1" applyFill="1" applyBorder="1" applyAlignment="1">
      <alignment vertical="center"/>
    </xf>
    <xf numFmtId="0" fontId="0" fillId="0" borderId="0" xfId="49" applyFont="1" applyFill="1" applyBorder="1" applyAlignment="1"/>
    <xf numFmtId="0" fontId="9"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0" fillId="0" borderId="0" xfId="0" applyFont="1" applyFill="1" applyBorder="1" applyAlignment="1">
      <alignment vertical="center"/>
    </xf>
    <xf numFmtId="0" fontId="11" fillId="0" borderId="0" xfId="0" applyFont="1" applyFill="1" applyBorder="1" applyAlignment="1"/>
    <xf numFmtId="0" fontId="0" fillId="0" borderId="0" xfId="49" applyFont="1" applyFill="1" applyBorder="1" applyAlignment="1">
      <alignment wrapText="1"/>
    </xf>
    <xf numFmtId="0" fontId="12" fillId="0" borderId="0" xfId="0" applyFont="1" applyFill="1" applyBorder="1" applyAlignment="1">
      <alignment horizontal="center" vertical="center" wrapText="1"/>
    </xf>
    <xf numFmtId="179" fontId="12"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180" fontId="10" fillId="0" borderId="1" xfId="0" applyNumberFormat="1" applyFont="1" applyFill="1" applyBorder="1" applyAlignment="1">
      <alignment horizontal="center" vertical="center"/>
    </xf>
    <xf numFmtId="180" fontId="10" fillId="0" borderId="1" xfId="0" applyNumberFormat="1" applyFont="1" applyFill="1" applyBorder="1" applyAlignment="1">
      <alignment vertical="center"/>
    </xf>
    <xf numFmtId="0" fontId="13" fillId="0" borderId="1" xfId="0" applyFont="1" applyFill="1" applyBorder="1" applyAlignment="1">
      <alignment vertical="center"/>
    </xf>
    <xf numFmtId="0" fontId="10" fillId="0" borderId="1" xfId="0" applyFont="1" applyFill="1" applyBorder="1" applyAlignment="1">
      <alignment horizontal="left" vertical="center" wrapText="1"/>
    </xf>
    <xf numFmtId="0" fontId="11" fillId="0" borderId="1"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view="pageBreakPreview" zoomScaleNormal="100" workbookViewId="0">
      <selection activeCell="D15" sqref="D15"/>
    </sheetView>
  </sheetViews>
  <sheetFormatPr defaultColWidth="10.2857142857143" defaultRowHeight="12" outlineLevelRow="3" outlineLevelCol="5"/>
  <cols>
    <col min="1" max="1" width="9.15238095238095" style="46" customWidth="1"/>
    <col min="2" max="2" width="37.447619047619" style="52" customWidth="1"/>
    <col min="3" max="3" width="25.847619047619" style="46" customWidth="1"/>
    <col min="4" max="4" width="18.9619047619048" style="46" customWidth="1"/>
    <col min="5" max="5" width="18.647619047619" style="46" customWidth="1"/>
    <col min="6" max="6" width="13.0190476190476" style="46" customWidth="1"/>
    <col min="7" max="7" width="18.3238095238095" style="46"/>
    <col min="8" max="8" width="16.4" style="46"/>
    <col min="9" max="16384" width="12" style="46"/>
  </cols>
  <sheetData>
    <row r="1" s="45" customFormat="1" ht="67" customHeight="1" spans="1:6">
      <c r="A1" s="53" t="s">
        <v>0</v>
      </c>
      <c r="B1" s="53"/>
      <c r="C1" s="54"/>
      <c r="D1" s="55"/>
      <c r="E1" s="55"/>
      <c r="F1" s="55"/>
    </row>
    <row r="2" s="45" customFormat="1" ht="48" customHeight="1" spans="1:6">
      <c r="A2" s="56" t="s">
        <v>1</v>
      </c>
      <c r="B2" s="57" t="s">
        <v>2</v>
      </c>
      <c r="C2" s="57" t="s">
        <v>3</v>
      </c>
      <c r="D2" s="57" t="s">
        <v>4</v>
      </c>
      <c r="E2" s="57" t="s">
        <v>5</v>
      </c>
      <c r="F2" s="56" t="s">
        <v>6</v>
      </c>
    </row>
    <row r="3" s="50" customFormat="1" ht="36" customHeight="1" spans="1:6">
      <c r="A3" s="56">
        <v>1</v>
      </c>
      <c r="B3" s="58" t="s">
        <v>7</v>
      </c>
      <c r="C3" s="59"/>
      <c r="D3" s="60"/>
      <c r="E3" s="60"/>
      <c r="F3" s="61"/>
    </row>
    <row r="4" s="51" customFormat="1" ht="40" customHeight="1" spans="1:6">
      <c r="A4" s="56">
        <v>1.1</v>
      </c>
      <c r="B4" s="62" t="s">
        <v>8</v>
      </c>
      <c r="C4" s="59"/>
      <c r="D4" s="59"/>
      <c r="E4" s="63"/>
      <c r="F4" s="63"/>
    </row>
  </sheetData>
  <mergeCells count="1">
    <mergeCell ref="A1:F1"/>
  </mergeCells>
  <printOptions horizontalCentered="1"/>
  <pageMargins left="0.275" right="0.751388888888889" top="1" bottom="1" header="0.5" footer="0.5"/>
  <pageSetup paperSize="9" scale="75" orientation="landscape" horizontalDpi="600"/>
  <headerFooter/>
  <colBreaks count="1" manualBreakCount="1">
    <brk id="6" max="65530"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view="pageBreakPreview" zoomScaleNormal="100" workbookViewId="0">
      <selection activeCell="A3" sqref="A3"/>
    </sheetView>
  </sheetViews>
  <sheetFormatPr defaultColWidth="9" defaultRowHeight="12"/>
  <cols>
    <col min="1" max="1" width="137.133333333333" style="46" customWidth="1"/>
    <col min="2" max="32" width="12.8666666666667" style="46"/>
    <col min="33" max="16384" width="12.5619047619048" style="46"/>
  </cols>
  <sheetData>
    <row r="1" s="45" customFormat="1" ht="43" customHeight="1" spans="1:1">
      <c r="A1" s="47" t="s">
        <v>9</v>
      </c>
    </row>
    <row r="2" s="45" customFormat="1" ht="67" customHeight="1" spans="1:1">
      <c r="A2" s="48" t="s">
        <v>10</v>
      </c>
    </row>
    <row r="3" s="45" customFormat="1" ht="108" customHeight="1" spans="1:1">
      <c r="A3" s="49" t="s">
        <v>11</v>
      </c>
    </row>
    <row r="4" s="45" customFormat="1" ht="38" customHeight="1" spans="1:1">
      <c r="A4" s="48" t="s">
        <v>12</v>
      </c>
    </row>
    <row r="5" s="45" customFormat="1" ht="30" customHeight="1" spans="1:1">
      <c r="A5" s="48" t="s">
        <v>13</v>
      </c>
    </row>
    <row r="6" s="45" customFormat="1" ht="40" customHeight="1" spans="1:1">
      <c r="A6" s="48" t="s">
        <v>14</v>
      </c>
    </row>
    <row r="7" s="45" customFormat="1" ht="39" customHeight="1" spans="1:1">
      <c r="A7" s="48" t="s">
        <v>15</v>
      </c>
    </row>
    <row r="8" s="45" customFormat="1" ht="42" customHeight="1" spans="1:1">
      <c r="A8" s="48" t="s">
        <v>16</v>
      </c>
    </row>
    <row r="9" s="45" customFormat="1" ht="34" customHeight="1" spans="1:1">
      <c r="A9" s="48" t="s">
        <v>17</v>
      </c>
    </row>
    <row r="10" s="45" customFormat="1" ht="34" customHeight="1" spans="1:1">
      <c r="A10" s="48" t="s">
        <v>18</v>
      </c>
    </row>
    <row r="11" s="45" customFormat="1" ht="33" customHeight="1"/>
    <row r="12" s="45" customFormat="1" ht="33" customHeight="1"/>
  </sheetData>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4"/>
  <sheetViews>
    <sheetView showGridLines="0" view="pageBreakPreview" zoomScaleNormal="100" workbookViewId="0">
      <pane ySplit="3" topLeftCell="A4" activePane="bottomLeft" state="frozen"/>
      <selection/>
      <selection pane="bottomLeft" activeCell="M329" sqref="M329"/>
    </sheetView>
  </sheetViews>
  <sheetFormatPr defaultColWidth="9" defaultRowHeight="12"/>
  <cols>
    <col min="1" max="1" width="6.75238095238095" style="20" customWidth="1"/>
    <col min="2" max="2" width="14.6285714285714" style="20" customWidth="1"/>
    <col min="3" max="3" width="12.7142857142857" style="20" customWidth="1"/>
    <col min="4" max="4" width="4.33333333333333" style="20" customWidth="1"/>
    <col min="5" max="5" width="31.247619047619" style="20" customWidth="1"/>
    <col min="6" max="6" width="7.16190476190476" style="20" customWidth="1"/>
    <col min="7" max="7" width="6.16190476190476" style="21" customWidth="1"/>
    <col min="8" max="8" width="3.12380952380952" style="21" customWidth="1"/>
    <col min="9" max="9" width="10.7333333333333" style="22" customWidth="1"/>
    <col min="10" max="10" width="13.5238095238095" style="22" customWidth="1"/>
    <col min="11" max="11" width="9.5047619047619" style="22" customWidth="1"/>
    <col min="12" max="12" width="13.1714285714286" style="21" customWidth="1"/>
    <col min="13" max="14" width="9.57142857142857" style="21"/>
    <col min="15" max="15" width="9.57142857142857" style="20"/>
    <col min="16" max="22" width="9" style="20"/>
    <col min="23" max="23" width="10.5714285714286" style="20"/>
    <col min="24" max="16384" width="9" style="20"/>
  </cols>
  <sheetData>
    <row r="1" ht="47" customHeight="1" spans="1:11">
      <c r="A1" s="23" t="s">
        <v>19</v>
      </c>
      <c r="B1" s="23"/>
      <c r="C1" s="23"/>
      <c r="D1" s="23"/>
      <c r="E1" s="23"/>
      <c r="F1" s="23"/>
      <c r="G1" s="23"/>
      <c r="H1" s="23"/>
      <c r="I1" s="23"/>
      <c r="J1" s="23"/>
      <c r="K1" s="23"/>
    </row>
    <row r="2" ht="15" customHeight="1" spans="1:11">
      <c r="A2" s="6" t="s">
        <v>1</v>
      </c>
      <c r="B2" s="6" t="s">
        <v>20</v>
      </c>
      <c r="C2" s="6" t="s">
        <v>21</v>
      </c>
      <c r="D2" s="6" t="s">
        <v>22</v>
      </c>
      <c r="E2" s="6"/>
      <c r="F2" s="6" t="s">
        <v>23</v>
      </c>
      <c r="G2" s="6" t="s">
        <v>24</v>
      </c>
      <c r="H2" s="6"/>
      <c r="I2" s="24" t="s">
        <v>25</v>
      </c>
      <c r="J2" s="24" t="s">
        <v>26</v>
      </c>
      <c r="K2" s="25" t="s">
        <v>6</v>
      </c>
    </row>
    <row r="3" ht="15" customHeight="1" spans="1:11">
      <c r="A3" s="6"/>
      <c r="B3" s="6"/>
      <c r="C3" s="6"/>
      <c r="D3" s="6"/>
      <c r="E3" s="6"/>
      <c r="F3" s="6"/>
      <c r="G3" s="6"/>
      <c r="H3" s="6"/>
      <c r="I3" s="24"/>
      <c r="J3" s="24"/>
      <c r="K3" s="26"/>
    </row>
    <row r="4" ht="25" customHeight="1" spans="1:11">
      <c r="A4" s="16"/>
      <c r="B4" s="27"/>
      <c r="C4" s="27" t="s">
        <v>27</v>
      </c>
      <c r="D4" s="27"/>
      <c r="E4" s="27"/>
      <c r="F4" s="27"/>
      <c r="G4" s="16"/>
      <c r="H4" s="16"/>
      <c r="I4" s="28"/>
      <c r="J4" s="28"/>
      <c r="K4" s="28"/>
    </row>
    <row r="5" ht="84" customHeight="1" spans="1:11">
      <c r="A5" s="13">
        <v>1</v>
      </c>
      <c r="B5" s="29" t="s">
        <v>28</v>
      </c>
      <c r="C5" s="29" t="s">
        <v>29</v>
      </c>
      <c r="D5" s="29" t="s">
        <v>30</v>
      </c>
      <c r="E5" s="29"/>
      <c r="F5" s="13" t="s">
        <v>31</v>
      </c>
      <c r="G5" s="13">
        <v>80</v>
      </c>
      <c r="H5" s="13"/>
      <c r="I5" s="30"/>
      <c r="J5" s="30">
        <f>G5*I5</f>
        <v>0</v>
      </c>
      <c r="K5" s="31"/>
    </row>
    <row r="6" ht="89" customHeight="1" spans="1:11">
      <c r="A6" s="13">
        <v>2</v>
      </c>
      <c r="B6" s="29" t="s">
        <v>32</v>
      </c>
      <c r="C6" s="29" t="s">
        <v>29</v>
      </c>
      <c r="D6" s="29" t="s">
        <v>33</v>
      </c>
      <c r="E6" s="29"/>
      <c r="F6" s="13" t="s">
        <v>31</v>
      </c>
      <c r="G6" s="13">
        <v>80</v>
      </c>
      <c r="H6" s="13"/>
      <c r="I6" s="30"/>
      <c r="J6" s="30">
        <f t="shared" ref="J6:J69" si="0">G6*I6</f>
        <v>0</v>
      </c>
      <c r="K6" s="31"/>
    </row>
    <row r="7" ht="89" customHeight="1" spans="1:11">
      <c r="A7" s="13">
        <v>3</v>
      </c>
      <c r="B7" s="29" t="s">
        <v>34</v>
      </c>
      <c r="C7" s="29" t="s">
        <v>29</v>
      </c>
      <c r="D7" s="29" t="s">
        <v>35</v>
      </c>
      <c r="E7" s="29"/>
      <c r="F7" s="13" t="s">
        <v>31</v>
      </c>
      <c r="G7" s="13">
        <v>200</v>
      </c>
      <c r="H7" s="13"/>
      <c r="I7" s="30"/>
      <c r="J7" s="30">
        <f t="shared" si="0"/>
        <v>0</v>
      </c>
      <c r="K7" s="31"/>
    </row>
    <row r="8" ht="89" customHeight="1" spans="1:11">
      <c r="A8" s="13">
        <v>4</v>
      </c>
      <c r="B8" s="29" t="s">
        <v>36</v>
      </c>
      <c r="C8" s="29" t="s">
        <v>37</v>
      </c>
      <c r="D8" s="29" t="s">
        <v>38</v>
      </c>
      <c r="E8" s="29"/>
      <c r="F8" s="13" t="s">
        <v>39</v>
      </c>
      <c r="G8" s="13">
        <v>4</v>
      </c>
      <c r="H8" s="13"/>
      <c r="I8" s="30"/>
      <c r="J8" s="30">
        <f t="shared" si="0"/>
        <v>0</v>
      </c>
      <c r="K8" s="31"/>
    </row>
    <row r="9" ht="26" customHeight="1" spans="1:11">
      <c r="A9" s="16"/>
      <c r="B9" s="27"/>
      <c r="C9" s="27" t="s">
        <v>40</v>
      </c>
      <c r="D9" s="27"/>
      <c r="E9" s="27"/>
      <c r="F9" s="27"/>
      <c r="G9" s="16"/>
      <c r="H9" s="16"/>
      <c r="I9" s="32"/>
      <c r="J9" s="32"/>
      <c r="K9" s="28"/>
    </row>
    <row r="10" ht="73" customHeight="1" spans="1:11">
      <c r="A10" s="13">
        <v>5</v>
      </c>
      <c r="B10" s="29" t="s">
        <v>41</v>
      </c>
      <c r="C10" s="29" t="s">
        <v>42</v>
      </c>
      <c r="D10" s="29" t="s">
        <v>43</v>
      </c>
      <c r="E10" s="29"/>
      <c r="F10" s="13" t="s">
        <v>44</v>
      </c>
      <c r="G10" s="13">
        <v>1</v>
      </c>
      <c r="H10" s="13"/>
      <c r="I10" s="30"/>
      <c r="J10" s="30">
        <f t="shared" si="0"/>
        <v>0</v>
      </c>
      <c r="K10" s="31"/>
    </row>
    <row r="11" ht="69" customHeight="1" spans="1:11">
      <c r="A11" s="13">
        <v>6</v>
      </c>
      <c r="B11" s="29" t="s">
        <v>45</v>
      </c>
      <c r="C11" s="29" t="s">
        <v>42</v>
      </c>
      <c r="D11" s="29" t="s">
        <v>46</v>
      </c>
      <c r="E11" s="29"/>
      <c r="F11" s="13" t="s">
        <v>44</v>
      </c>
      <c r="G11" s="13">
        <v>1</v>
      </c>
      <c r="H11" s="13"/>
      <c r="I11" s="30"/>
      <c r="J11" s="30">
        <f t="shared" si="0"/>
        <v>0</v>
      </c>
      <c r="K11" s="31"/>
    </row>
    <row r="12" ht="69" customHeight="1" spans="1:11">
      <c r="A12" s="13">
        <v>7</v>
      </c>
      <c r="B12" s="29" t="s">
        <v>47</v>
      </c>
      <c r="C12" s="29" t="s">
        <v>42</v>
      </c>
      <c r="D12" s="29" t="s">
        <v>48</v>
      </c>
      <c r="E12" s="29"/>
      <c r="F12" s="13" t="s">
        <v>44</v>
      </c>
      <c r="G12" s="13">
        <v>1</v>
      </c>
      <c r="H12" s="13"/>
      <c r="I12" s="30"/>
      <c r="J12" s="30">
        <f t="shared" si="0"/>
        <v>0</v>
      </c>
      <c r="K12" s="31"/>
    </row>
    <row r="13" ht="73" customHeight="1" spans="1:11">
      <c r="A13" s="13">
        <v>8</v>
      </c>
      <c r="B13" s="29" t="s">
        <v>49</v>
      </c>
      <c r="C13" s="29" t="s">
        <v>42</v>
      </c>
      <c r="D13" s="29" t="s">
        <v>50</v>
      </c>
      <c r="E13" s="29"/>
      <c r="F13" s="13" t="s">
        <v>44</v>
      </c>
      <c r="G13" s="13">
        <v>1</v>
      </c>
      <c r="H13" s="13"/>
      <c r="I13" s="30"/>
      <c r="J13" s="30">
        <f t="shared" si="0"/>
        <v>0</v>
      </c>
      <c r="K13" s="31"/>
    </row>
    <row r="14" ht="73" customHeight="1" spans="1:11">
      <c r="A14" s="13">
        <v>9</v>
      </c>
      <c r="B14" s="29" t="s">
        <v>51</v>
      </c>
      <c r="C14" s="29" t="s">
        <v>42</v>
      </c>
      <c r="D14" s="29" t="s">
        <v>52</v>
      </c>
      <c r="E14" s="29"/>
      <c r="F14" s="13" t="s">
        <v>44</v>
      </c>
      <c r="G14" s="13">
        <v>1</v>
      </c>
      <c r="H14" s="13"/>
      <c r="I14" s="30"/>
      <c r="J14" s="30">
        <f t="shared" si="0"/>
        <v>0</v>
      </c>
      <c r="K14" s="31"/>
    </row>
    <row r="15" ht="73" customHeight="1" spans="1:11">
      <c r="A15" s="13">
        <v>10</v>
      </c>
      <c r="B15" s="29" t="s">
        <v>53</v>
      </c>
      <c r="C15" s="29" t="s">
        <v>42</v>
      </c>
      <c r="D15" s="29" t="s">
        <v>54</v>
      </c>
      <c r="E15" s="29"/>
      <c r="F15" s="13" t="s">
        <v>44</v>
      </c>
      <c r="G15" s="13">
        <v>1</v>
      </c>
      <c r="H15" s="13"/>
      <c r="I15" s="30"/>
      <c r="J15" s="30">
        <f t="shared" si="0"/>
        <v>0</v>
      </c>
      <c r="K15" s="31"/>
    </row>
    <row r="16" ht="73" customHeight="1" spans="1:11">
      <c r="A16" s="13">
        <v>11</v>
      </c>
      <c r="B16" s="29" t="s">
        <v>55</v>
      </c>
      <c r="C16" s="29" t="s">
        <v>42</v>
      </c>
      <c r="D16" s="29" t="s">
        <v>56</v>
      </c>
      <c r="E16" s="29"/>
      <c r="F16" s="13" t="s">
        <v>44</v>
      </c>
      <c r="G16" s="13">
        <v>1</v>
      </c>
      <c r="H16" s="13"/>
      <c r="I16" s="30"/>
      <c r="J16" s="30">
        <f t="shared" si="0"/>
        <v>0</v>
      </c>
      <c r="K16" s="31"/>
    </row>
    <row r="17" ht="56" customHeight="1" spans="1:11">
      <c r="A17" s="13">
        <v>12</v>
      </c>
      <c r="B17" s="29" t="s">
        <v>57</v>
      </c>
      <c r="C17" s="29" t="s">
        <v>58</v>
      </c>
      <c r="D17" s="29" t="s">
        <v>59</v>
      </c>
      <c r="E17" s="29"/>
      <c r="F17" s="13" t="s">
        <v>31</v>
      </c>
      <c r="G17" s="13">
        <v>35.55</v>
      </c>
      <c r="H17" s="13"/>
      <c r="I17" s="30"/>
      <c r="J17" s="30">
        <f t="shared" si="0"/>
        <v>0</v>
      </c>
      <c r="K17" s="31"/>
    </row>
    <row r="18" ht="56" customHeight="1" spans="1:11">
      <c r="A18" s="13">
        <v>13</v>
      </c>
      <c r="B18" s="29" t="s">
        <v>60</v>
      </c>
      <c r="C18" s="29" t="s">
        <v>58</v>
      </c>
      <c r="D18" s="29" t="s">
        <v>61</v>
      </c>
      <c r="E18" s="29"/>
      <c r="F18" s="13" t="s">
        <v>31</v>
      </c>
      <c r="G18" s="13">
        <v>75.96</v>
      </c>
      <c r="H18" s="13"/>
      <c r="I18" s="30"/>
      <c r="J18" s="30">
        <f t="shared" si="0"/>
        <v>0</v>
      </c>
      <c r="K18" s="31"/>
    </row>
    <row r="19" ht="56" customHeight="1" spans="1:11">
      <c r="A19" s="13">
        <v>14</v>
      </c>
      <c r="B19" s="29" t="s">
        <v>62</v>
      </c>
      <c r="C19" s="29" t="s">
        <v>63</v>
      </c>
      <c r="D19" s="29" t="s">
        <v>64</v>
      </c>
      <c r="E19" s="29"/>
      <c r="F19" s="13" t="s">
        <v>65</v>
      </c>
      <c r="G19" s="13">
        <v>126.43</v>
      </c>
      <c r="H19" s="13"/>
      <c r="I19" s="30"/>
      <c r="J19" s="30">
        <f t="shared" si="0"/>
        <v>0</v>
      </c>
      <c r="K19" s="31"/>
    </row>
    <row r="20" ht="56" customHeight="1" spans="1:11">
      <c r="A20" s="13">
        <v>15</v>
      </c>
      <c r="B20" s="29" t="s">
        <v>66</v>
      </c>
      <c r="C20" s="29" t="s">
        <v>67</v>
      </c>
      <c r="D20" s="29" t="s">
        <v>68</v>
      </c>
      <c r="E20" s="29"/>
      <c r="F20" s="13" t="s">
        <v>65</v>
      </c>
      <c r="G20" s="13">
        <v>126.43</v>
      </c>
      <c r="H20" s="13"/>
      <c r="I20" s="30"/>
      <c r="J20" s="30">
        <f t="shared" si="0"/>
        <v>0</v>
      </c>
      <c r="K20" s="31"/>
    </row>
    <row r="21" ht="66" customHeight="1" spans="1:11">
      <c r="A21" s="13">
        <v>16</v>
      </c>
      <c r="B21" s="29" t="s">
        <v>69</v>
      </c>
      <c r="C21" s="29" t="s">
        <v>70</v>
      </c>
      <c r="D21" s="29" t="s">
        <v>71</v>
      </c>
      <c r="E21" s="29"/>
      <c r="F21" s="13" t="s">
        <v>72</v>
      </c>
      <c r="G21" s="13">
        <v>6</v>
      </c>
      <c r="H21" s="13"/>
      <c r="I21" s="30"/>
      <c r="J21" s="30">
        <f t="shared" si="0"/>
        <v>0</v>
      </c>
      <c r="K21" s="31"/>
    </row>
    <row r="22" ht="66" customHeight="1" spans="1:11">
      <c r="A22" s="13">
        <v>17</v>
      </c>
      <c r="B22" s="29" t="s">
        <v>73</v>
      </c>
      <c r="C22" s="29" t="s">
        <v>74</v>
      </c>
      <c r="D22" s="29" t="s">
        <v>75</v>
      </c>
      <c r="E22" s="29"/>
      <c r="F22" s="13" t="s">
        <v>31</v>
      </c>
      <c r="G22" s="13">
        <v>266.08</v>
      </c>
      <c r="H22" s="13"/>
      <c r="I22" s="30"/>
      <c r="J22" s="30">
        <f t="shared" si="0"/>
        <v>0</v>
      </c>
      <c r="K22" s="31"/>
    </row>
    <row r="23" ht="66" customHeight="1" spans="1:11">
      <c r="A23" s="13">
        <v>18</v>
      </c>
      <c r="B23" s="29" t="s">
        <v>76</v>
      </c>
      <c r="C23" s="29" t="s">
        <v>74</v>
      </c>
      <c r="D23" s="29" t="s">
        <v>77</v>
      </c>
      <c r="E23" s="29"/>
      <c r="F23" s="13" t="s">
        <v>31</v>
      </c>
      <c r="G23" s="13">
        <v>1417.04</v>
      </c>
      <c r="H23" s="13"/>
      <c r="I23" s="30"/>
      <c r="J23" s="30">
        <f t="shared" si="0"/>
        <v>0</v>
      </c>
      <c r="K23" s="31"/>
    </row>
    <row r="24" ht="66" customHeight="1" spans="1:11">
      <c r="A24" s="13">
        <v>19</v>
      </c>
      <c r="B24" s="29" t="s">
        <v>78</v>
      </c>
      <c r="C24" s="29" t="s">
        <v>74</v>
      </c>
      <c r="D24" s="29" t="s">
        <v>79</v>
      </c>
      <c r="E24" s="29"/>
      <c r="F24" s="13" t="s">
        <v>31</v>
      </c>
      <c r="G24" s="13">
        <v>1122.2</v>
      </c>
      <c r="H24" s="13"/>
      <c r="I24" s="30"/>
      <c r="J24" s="30">
        <f t="shared" si="0"/>
        <v>0</v>
      </c>
      <c r="K24" s="31"/>
    </row>
    <row r="25" ht="70" customHeight="1" spans="1:11">
      <c r="A25" s="13">
        <v>20</v>
      </c>
      <c r="B25" s="29" t="s">
        <v>80</v>
      </c>
      <c r="C25" s="29" t="s">
        <v>74</v>
      </c>
      <c r="D25" s="29" t="s">
        <v>81</v>
      </c>
      <c r="E25" s="29"/>
      <c r="F25" s="13" t="s">
        <v>31</v>
      </c>
      <c r="G25" s="13">
        <v>3.5</v>
      </c>
      <c r="H25" s="13"/>
      <c r="I25" s="30"/>
      <c r="J25" s="30">
        <f t="shared" si="0"/>
        <v>0</v>
      </c>
      <c r="K25" s="31"/>
    </row>
    <row r="26" ht="81" customHeight="1" spans="1:11">
      <c r="A26" s="13">
        <v>21</v>
      </c>
      <c r="B26" s="29" t="s">
        <v>82</v>
      </c>
      <c r="C26" s="29" t="s">
        <v>29</v>
      </c>
      <c r="D26" s="29" t="s">
        <v>83</v>
      </c>
      <c r="E26" s="29"/>
      <c r="F26" s="13" t="s">
        <v>31</v>
      </c>
      <c r="G26" s="13">
        <v>80.83</v>
      </c>
      <c r="H26" s="13"/>
      <c r="I26" s="30"/>
      <c r="J26" s="30">
        <f t="shared" si="0"/>
        <v>0</v>
      </c>
      <c r="K26" s="31"/>
    </row>
    <row r="27" ht="81" customHeight="1" spans="1:11">
      <c r="A27" s="13">
        <v>22</v>
      </c>
      <c r="B27" s="29" t="s">
        <v>84</v>
      </c>
      <c r="C27" s="29" t="s">
        <v>29</v>
      </c>
      <c r="D27" s="29" t="s">
        <v>85</v>
      </c>
      <c r="E27" s="29"/>
      <c r="F27" s="13" t="s">
        <v>31</v>
      </c>
      <c r="G27" s="13">
        <v>48.36</v>
      </c>
      <c r="H27" s="13"/>
      <c r="I27" s="30"/>
      <c r="J27" s="30">
        <f t="shared" si="0"/>
        <v>0</v>
      </c>
      <c r="K27" s="31"/>
    </row>
    <row r="28" ht="81" customHeight="1" spans="1:11">
      <c r="A28" s="13">
        <v>23</v>
      </c>
      <c r="B28" s="29" t="s">
        <v>86</v>
      </c>
      <c r="C28" s="29" t="s">
        <v>29</v>
      </c>
      <c r="D28" s="29" t="s">
        <v>87</v>
      </c>
      <c r="E28" s="29"/>
      <c r="F28" s="13" t="s">
        <v>31</v>
      </c>
      <c r="G28" s="13">
        <v>75.13</v>
      </c>
      <c r="H28" s="13"/>
      <c r="I28" s="30"/>
      <c r="J28" s="30">
        <f t="shared" si="0"/>
        <v>0</v>
      </c>
      <c r="K28" s="31"/>
    </row>
    <row r="29" ht="82" customHeight="1" spans="1:11">
      <c r="A29" s="13">
        <v>24</v>
      </c>
      <c r="B29" s="29" t="s">
        <v>88</v>
      </c>
      <c r="C29" s="29" t="s">
        <v>29</v>
      </c>
      <c r="D29" s="29" t="s">
        <v>35</v>
      </c>
      <c r="E29" s="29"/>
      <c r="F29" s="13" t="s">
        <v>31</v>
      </c>
      <c r="G29" s="13">
        <v>8.79</v>
      </c>
      <c r="H29" s="13"/>
      <c r="I29" s="30"/>
      <c r="J29" s="30">
        <f t="shared" si="0"/>
        <v>0</v>
      </c>
      <c r="K29" s="31"/>
    </row>
    <row r="30" ht="82" customHeight="1" spans="1:11">
      <c r="A30" s="13">
        <v>25</v>
      </c>
      <c r="B30" s="29" t="s">
        <v>89</v>
      </c>
      <c r="C30" s="29" t="s">
        <v>37</v>
      </c>
      <c r="D30" s="29" t="s">
        <v>90</v>
      </c>
      <c r="E30" s="29"/>
      <c r="F30" s="13" t="s">
        <v>39</v>
      </c>
      <c r="G30" s="13">
        <v>2</v>
      </c>
      <c r="H30" s="13"/>
      <c r="I30" s="30"/>
      <c r="J30" s="30">
        <f t="shared" si="0"/>
        <v>0</v>
      </c>
      <c r="K30" s="31"/>
    </row>
    <row r="31" ht="82" customHeight="1" spans="1:11">
      <c r="A31" s="13">
        <v>26</v>
      </c>
      <c r="B31" s="29" t="s">
        <v>91</v>
      </c>
      <c r="C31" s="29" t="s">
        <v>37</v>
      </c>
      <c r="D31" s="29" t="s">
        <v>92</v>
      </c>
      <c r="E31" s="29"/>
      <c r="F31" s="13" t="s">
        <v>39</v>
      </c>
      <c r="G31" s="13">
        <v>6</v>
      </c>
      <c r="H31" s="13"/>
      <c r="I31" s="30"/>
      <c r="J31" s="30">
        <f t="shared" si="0"/>
        <v>0</v>
      </c>
      <c r="K31" s="31"/>
    </row>
    <row r="32" ht="82" customHeight="1" spans="1:11">
      <c r="A32" s="13">
        <v>27</v>
      </c>
      <c r="B32" s="29" t="s">
        <v>93</v>
      </c>
      <c r="C32" s="29" t="s">
        <v>94</v>
      </c>
      <c r="D32" s="29" t="s">
        <v>95</v>
      </c>
      <c r="E32" s="29"/>
      <c r="F32" s="13" t="s">
        <v>31</v>
      </c>
      <c r="G32" s="13">
        <v>808.14</v>
      </c>
      <c r="H32" s="13"/>
      <c r="I32" s="30"/>
      <c r="J32" s="30">
        <f t="shared" si="0"/>
        <v>0</v>
      </c>
      <c r="K32" s="31"/>
    </row>
    <row r="33" ht="76" customHeight="1" spans="1:11">
      <c r="A33" s="13">
        <v>28</v>
      </c>
      <c r="B33" s="29" t="s">
        <v>96</v>
      </c>
      <c r="C33" s="29" t="s">
        <v>94</v>
      </c>
      <c r="D33" s="29" t="s">
        <v>97</v>
      </c>
      <c r="E33" s="29"/>
      <c r="F33" s="13" t="s">
        <v>31</v>
      </c>
      <c r="G33" s="13">
        <v>7047.02</v>
      </c>
      <c r="H33" s="13"/>
      <c r="I33" s="30"/>
      <c r="J33" s="30">
        <f t="shared" si="0"/>
        <v>0</v>
      </c>
      <c r="K33" s="31"/>
    </row>
    <row r="34" ht="76" customHeight="1" spans="1:11">
      <c r="A34" s="13">
        <v>29</v>
      </c>
      <c r="B34" s="29" t="s">
        <v>98</v>
      </c>
      <c r="C34" s="29" t="s">
        <v>94</v>
      </c>
      <c r="D34" s="29" t="s">
        <v>99</v>
      </c>
      <c r="E34" s="29"/>
      <c r="F34" s="13" t="s">
        <v>31</v>
      </c>
      <c r="G34" s="13">
        <v>6042.48</v>
      </c>
      <c r="H34" s="13"/>
      <c r="I34" s="30"/>
      <c r="J34" s="30">
        <f t="shared" si="0"/>
        <v>0</v>
      </c>
      <c r="K34" s="31"/>
    </row>
    <row r="35" ht="76" customHeight="1" spans="1:11">
      <c r="A35" s="13">
        <v>30</v>
      </c>
      <c r="B35" s="29" t="s">
        <v>100</v>
      </c>
      <c r="C35" s="29" t="s">
        <v>101</v>
      </c>
      <c r="D35" s="29" t="s">
        <v>102</v>
      </c>
      <c r="E35" s="29"/>
      <c r="F35" s="13" t="s">
        <v>103</v>
      </c>
      <c r="G35" s="13">
        <v>19</v>
      </c>
      <c r="H35" s="13"/>
      <c r="I35" s="30"/>
      <c r="J35" s="30">
        <f t="shared" si="0"/>
        <v>0</v>
      </c>
      <c r="K35" s="31"/>
    </row>
    <row r="36" ht="53" customHeight="1" spans="1:11">
      <c r="A36" s="13">
        <v>31</v>
      </c>
      <c r="B36" s="29" t="s">
        <v>104</v>
      </c>
      <c r="C36" s="29" t="s">
        <v>105</v>
      </c>
      <c r="D36" s="29" t="s">
        <v>106</v>
      </c>
      <c r="E36" s="29"/>
      <c r="F36" s="13" t="s">
        <v>103</v>
      </c>
      <c r="G36" s="13">
        <v>12</v>
      </c>
      <c r="H36" s="13"/>
      <c r="I36" s="30"/>
      <c r="J36" s="30">
        <f t="shared" si="0"/>
        <v>0</v>
      </c>
      <c r="K36" s="31"/>
    </row>
    <row r="37" ht="53" customHeight="1" spans="1:11">
      <c r="A37" s="13">
        <v>32</v>
      </c>
      <c r="B37" s="29" t="s">
        <v>107</v>
      </c>
      <c r="C37" s="29" t="s">
        <v>108</v>
      </c>
      <c r="D37" s="29" t="s">
        <v>109</v>
      </c>
      <c r="E37" s="29"/>
      <c r="F37" s="13" t="s">
        <v>103</v>
      </c>
      <c r="G37" s="13">
        <v>4</v>
      </c>
      <c r="H37" s="13"/>
      <c r="I37" s="30"/>
      <c r="J37" s="30">
        <f t="shared" si="0"/>
        <v>0</v>
      </c>
      <c r="K37" s="31"/>
    </row>
    <row r="38" ht="53" customHeight="1" spans="1:11">
      <c r="A38" s="13">
        <v>33</v>
      </c>
      <c r="B38" s="29" t="s">
        <v>110</v>
      </c>
      <c r="C38" s="29" t="s">
        <v>111</v>
      </c>
      <c r="D38" s="29" t="s">
        <v>112</v>
      </c>
      <c r="E38" s="29"/>
      <c r="F38" s="13" t="s">
        <v>103</v>
      </c>
      <c r="G38" s="13">
        <v>6</v>
      </c>
      <c r="H38" s="13"/>
      <c r="I38" s="30"/>
      <c r="J38" s="30">
        <f t="shared" si="0"/>
        <v>0</v>
      </c>
      <c r="K38" s="31"/>
    </row>
    <row r="39" ht="53" customHeight="1" spans="1:11">
      <c r="A39" s="13">
        <v>34</v>
      </c>
      <c r="B39" s="29" t="s">
        <v>113</v>
      </c>
      <c r="C39" s="29" t="s">
        <v>114</v>
      </c>
      <c r="D39" s="29" t="s">
        <v>115</v>
      </c>
      <c r="E39" s="29"/>
      <c r="F39" s="13" t="s">
        <v>103</v>
      </c>
      <c r="G39" s="13">
        <v>5</v>
      </c>
      <c r="H39" s="13"/>
      <c r="I39" s="30"/>
      <c r="J39" s="30">
        <f t="shared" si="0"/>
        <v>0</v>
      </c>
      <c r="K39" s="31"/>
    </row>
    <row r="40" ht="55" customHeight="1" spans="1:11">
      <c r="A40" s="13">
        <v>35</v>
      </c>
      <c r="B40" s="29" t="s">
        <v>116</v>
      </c>
      <c r="C40" s="29" t="s">
        <v>117</v>
      </c>
      <c r="D40" s="29" t="s">
        <v>118</v>
      </c>
      <c r="E40" s="29"/>
      <c r="F40" s="13" t="s">
        <v>103</v>
      </c>
      <c r="G40" s="13">
        <v>61</v>
      </c>
      <c r="H40" s="13"/>
      <c r="I40" s="30"/>
      <c r="J40" s="30">
        <f t="shared" si="0"/>
        <v>0</v>
      </c>
      <c r="K40" s="31"/>
    </row>
    <row r="41" ht="55" customHeight="1" spans="1:11">
      <c r="A41" s="13">
        <v>36</v>
      </c>
      <c r="B41" s="29" t="s">
        <v>119</v>
      </c>
      <c r="C41" s="29" t="s">
        <v>117</v>
      </c>
      <c r="D41" s="29" t="s">
        <v>120</v>
      </c>
      <c r="E41" s="29"/>
      <c r="F41" s="13" t="s">
        <v>103</v>
      </c>
      <c r="G41" s="13">
        <v>99</v>
      </c>
      <c r="H41" s="13"/>
      <c r="I41" s="30"/>
      <c r="J41" s="30">
        <f t="shared" si="0"/>
        <v>0</v>
      </c>
      <c r="K41" s="31"/>
    </row>
    <row r="42" ht="55" customHeight="1" spans="1:11">
      <c r="A42" s="13">
        <v>37</v>
      </c>
      <c r="B42" s="29" t="s">
        <v>121</v>
      </c>
      <c r="C42" s="29" t="s">
        <v>122</v>
      </c>
      <c r="D42" s="29" t="s">
        <v>123</v>
      </c>
      <c r="E42" s="29"/>
      <c r="F42" s="13" t="s">
        <v>103</v>
      </c>
      <c r="G42" s="13">
        <v>110</v>
      </c>
      <c r="H42" s="13"/>
      <c r="I42" s="30"/>
      <c r="J42" s="30">
        <f t="shared" si="0"/>
        <v>0</v>
      </c>
      <c r="K42" s="31"/>
    </row>
    <row r="43" ht="55" customHeight="1" spans="1:11">
      <c r="A43" s="13">
        <v>38</v>
      </c>
      <c r="B43" s="29" t="s">
        <v>124</v>
      </c>
      <c r="C43" s="29" t="s">
        <v>125</v>
      </c>
      <c r="D43" s="29" t="s">
        <v>126</v>
      </c>
      <c r="E43" s="29"/>
      <c r="F43" s="13" t="s">
        <v>103</v>
      </c>
      <c r="G43" s="13">
        <v>196</v>
      </c>
      <c r="H43" s="13"/>
      <c r="I43" s="30"/>
      <c r="J43" s="30">
        <f t="shared" si="0"/>
        <v>0</v>
      </c>
      <c r="K43" s="31"/>
    </row>
    <row r="44" ht="64" customHeight="1" spans="1:11">
      <c r="A44" s="13">
        <v>39</v>
      </c>
      <c r="B44" s="29" t="s">
        <v>127</v>
      </c>
      <c r="C44" s="29" t="s">
        <v>128</v>
      </c>
      <c r="D44" s="29" t="s">
        <v>129</v>
      </c>
      <c r="E44" s="29"/>
      <c r="F44" s="13" t="s">
        <v>103</v>
      </c>
      <c r="G44" s="13">
        <v>35</v>
      </c>
      <c r="H44" s="13"/>
      <c r="I44" s="30"/>
      <c r="J44" s="30">
        <f t="shared" si="0"/>
        <v>0</v>
      </c>
      <c r="K44" s="31"/>
    </row>
    <row r="45" ht="64" customHeight="1" spans="1:11">
      <c r="A45" s="13">
        <v>40</v>
      </c>
      <c r="B45" s="29" t="s">
        <v>130</v>
      </c>
      <c r="C45" s="29" t="s">
        <v>131</v>
      </c>
      <c r="D45" s="29" t="s">
        <v>132</v>
      </c>
      <c r="E45" s="29"/>
      <c r="F45" s="13" t="s">
        <v>103</v>
      </c>
      <c r="G45" s="13">
        <v>14</v>
      </c>
      <c r="H45" s="13"/>
      <c r="I45" s="30"/>
      <c r="J45" s="30">
        <f t="shared" si="0"/>
        <v>0</v>
      </c>
      <c r="K45" s="31"/>
    </row>
    <row r="46" ht="64" customHeight="1" spans="1:11">
      <c r="A46" s="13">
        <v>41</v>
      </c>
      <c r="B46" s="29" t="s">
        <v>133</v>
      </c>
      <c r="C46" s="29" t="s">
        <v>134</v>
      </c>
      <c r="D46" s="29" t="s">
        <v>135</v>
      </c>
      <c r="E46" s="29"/>
      <c r="F46" s="13" t="s">
        <v>103</v>
      </c>
      <c r="G46" s="13">
        <v>15</v>
      </c>
      <c r="H46" s="13"/>
      <c r="I46" s="30"/>
      <c r="J46" s="30">
        <f t="shared" si="0"/>
        <v>0</v>
      </c>
      <c r="K46" s="31"/>
    </row>
    <row r="47" ht="64" customHeight="1" spans="1:11">
      <c r="A47" s="13">
        <v>42</v>
      </c>
      <c r="B47" s="29" t="s">
        <v>136</v>
      </c>
      <c r="C47" s="29" t="s">
        <v>137</v>
      </c>
      <c r="D47" s="29" t="s">
        <v>138</v>
      </c>
      <c r="E47" s="29"/>
      <c r="F47" s="13" t="s">
        <v>103</v>
      </c>
      <c r="G47" s="13">
        <v>12</v>
      </c>
      <c r="H47" s="13"/>
      <c r="I47" s="30"/>
      <c r="J47" s="30">
        <f t="shared" si="0"/>
        <v>0</v>
      </c>
      <c r="K47" s="31"/>
    </row>
    <row r="48" ht="64" customHeight="1" spans="1:11">
      <c r="A48" s="13">
        <v>43</v>
      </c>
      <c r="B48" s="29" t="s">
        <v>139</v>
      </c>
      <c r="C48" s="29" t="s">
        <v>140</v>
      </c>
      <c r="D48" s="29" t="s">
        <v>141</v>
      </c>
      <c r="E48" s="29"/>
      <c r="F48" s="13" t="s">
        <v>103</v>
      </c>
      <c r="G48" s="13">
        <v>29</v>
      </c>
      <c r="H48" s="13"/>
      <c r="I48" s="30"/>
      <c r="J48" s="30">
        <f t="shared" si="0"/>
        <v>0</v>
      </c>
      <c r="K48" s="31"/>
    </row>
    <row r="49" ht="54" customHeight="1" spans="1:11">
      <c r="A49" s="13">
        <v>44</v>
      </c>
      <c r="B49" s="29" t="s">
        <v>142</v>
      </c>
      <c r="C49" s="29" t="s">
        <v>143</v>
      </c>
      <c r="D49" s="29" t="s">
        <v>144</v>
      </c>
      <c r="E49" s="29"/>
      <c r="F49" s="13" t="s">
        <v>39</v>
      </c>
      <c r="G49" s="13">
        <v>411</v>
      </c>
      <c r="H49" s="13"/>
      <c r="I49" s="30"/>
      <c r="J49" s="30">
        <f t="shared" si="0"/>
        <v>0</v>
      </c>
      <c r="K49" s="31"/>
    </row>
    <row r="50" ht="54" customHeight="1" spans="1:11">
      <c r="A50" s="13">
        <v>45</v>
      </c>
      <c r="B50" s="29" t="s">
        <v>145</v>
      </c>
      <c r="C50" s="29" t="s">
        <v>143</v>
      </c>
      <c r="D50" s="29" t="s">
        <v>146</v>
      </c>
      <c r="E50" s="29"/>
      <c r="F50" s="13" t="s">
        <v>39</v>
      </c>
      <c r="G50" s="13">
        <v>216</v>
      </c>
      <c r="H50" s="13"/>
      <c r="I50" s="30"/>
      <c r="J50" s="30">
        <f t="shared" si="0"/>
        <v>0</v>
      </c>
      <c r="K50" s="31"/>
    </row>
    <row r="51" ht="45" customHeight="1" spans="1:11">
      <c r="A51" s="13">
        <v>46</v>
      </c>
      <c r="B51" s="29" t="s">
        <v>147</v>
      </c>
      <c r="C51" s="29" t="s">
        <v>148</v>
      </c>
      <c r="D51" s="29" t="s">
        <v>149</v>
      </c>
      <c r="E51" s="29"/>
      <c r="F51" s="13" t="s">
        <v>31</v>
      </c>
      <c r="G51" s="13">
        <v>160.6</v>
      </c>
      <c r="H51" s="13"/>
      <c r="I51" s="30"/>
      <c r="J51" s="30">
        <f t="shared" si="0"/>
        <v>0</v>
      </c>
      <c r="K51" s="31"/>
    </row>
    <row r="52" ht="25" customHeight="1" spans="1:11">
      <c r="A52" s="16"/>
      <c r="B52" s="27"/>
      <c r="C52" s="27" t="s">
        <v>150</v>
      </c>
      <c r="D52" s="27"/>
      <c r="E52" s="27"/>
      <c r="F52" s="27"/>
      <c r="G52" s="16"/>
      <c r="H52" s="16"/>
      <c r="I52" s="32"/>
      <c r="J52" s="32"/>
      <c r="K52" s="28"/>
    </row>
    <row r="53" ht="51" customHeight="1" spans="1:11">
      <c r="A53" s="13">
        <v>47</v>
      </c>
      <c r="B53" s="29" t="s">
        <v>151</v>
      </c>
      <c r="C53" s="29" t="s">
        <v>152</v>
      </c>
      <c r="D53" s="29" t="s">
        <v>153</v>
      </c>
      <c r="E53" s="29"/>
      <c r="F53" s="13" t="s">
        <v>31</v>
      </c>
      <c r="G53" s="13">
        <v>203.46</v>
      </c>
      <c r="H53" s="13"/>
      <c r="I53" s="30"/>
      <c r="J53" s="30">
        <f t="shared" si="0"/>
        <v>0</v>
      </c>
      <c r="K53" s="31"/>
    </row>
    <row r="54" ht="51" customHeight="1" spans="1:11">
      <c r="A54" s="13">
        <v>48</v>
      </c>
      <c r="B54" s="29" t="s">
        <v>154</v>
      </c>
      <c r="C54" s="29" t="s">
        <v>152</v>
      </c>
      <c r="D54" s="29" t="s">
        <v>155</v>
      </c>
      <c r="E54" s="29"/>
      <c r="F54" s="13" t="s">
        <v>31</v>
      </c>
      <c r="G54" s="13">
        <v>203.46</v>
      </c>
      <c r="H54" s="13"/>
      <c r="I54" s="30"/>
      <c r="J54" s="30">
        <f t="shared" si="0"/>
        <v>0</v>
      </c>
      <c r="K54" s="31"/>
    </row>
    <row r="55" ht="72" customHeight="1" spans="1:11">
      <c r="A55" s="13">
        <v>49</v>
      </c>
      <c r="B55" s="29" t="s">
        <v>156</v>
      </c>
      <c r="C55" s="29" t="s">
        <v>157</v>
      </c>
      <c r="D55" s="29" t="s">
        <v>158</v>
      </c>
      <c r="E55" s="29"/>
      <c r="F55" s="13" t="s">
        <v>31</v>
      </c>
      <c r="G55" s="13">
        <v>341.86</v>
      </c>
      <c r="H55" s="13"/>
      <c r="I55" s="30"/>
      <c r="J55" s="30">
        <f t="shared" si="0"/>
        <v>0</v>
      </c>
      <c r="K55" s="31"/>
    </row>
    <row r="56" ht="72" customHeight="1" spans="1:11">
      <c r="A56" s="13">
        <v>50</v>
      </c>
      <c r="B56" s="29" t="s">
        <v>159</v>
      </c>
      <c r="C56" s="29" t="s">
        <v>157</v>
      </c>
      <c r="D56" s="29" t="s">
        <v>160</v>
      </c>
      <c r="E56" s="29"/>
      <c r="F56" s="13" t="s">
        <v>31</v>
      </c>
      <c r="G56" s="13">
        <v>323.62</v>
      </c>
      <c r="H56" s="13"/>
      <c r="I56" s="30"/>
      <c r="J56" s="30">
        <f t="shared" si="0"/>
        <v>0</v>
      </c>
      <c r="K56" s="31"/>
    </row>
    <row r="57" ht="53" customHeight="1" spans="1:11">
      <c r="A57" s="13">
        <v>51</v>
      </c>
      <c r="B57" s="29" t="s">
        <v>161</v>
      </c>
      <c r="C57" s="29" t="s">
        <v>162</v>
      </c>
      <c r="D57" s="29" t="s">
        <v>163</v>
      </c>
      <c r="E57" s="29"/>
      <c r="F57" s="13" t="s">
        <v>31</v>
      </c>
      <c r="G57" s="13">
        <v>256.84</v>
      </c>
      <c r="H57" s="13"/>
      <c r="I57" s="30"/>
      <c r="J57" s="30">
        <f t="shared" si="0"/>
        <v>0</v>
      </c>
      <c r="K57" s="31"/>
    </row>
    <row r="58" ht="70" customHeight="1" spans="1:11">
      <c r="A58" s="13">
        <v>52</v>
      </c>
      <c r="B58" s="29" t="s">
        <v>164</v>
      </c>
      <c r="C58" s="29" t="s">
        <v>165</v>
      </c>
      <c r="D58" s="29" t="s">
        <v>166</v>
      </c>
      <c r="E58" s="29"/>
      <c r="F58" s="13" t="s">
        <v>167</v>
      </c>
      <c r="G58" s="13">
        <v>14</v>
      </c>
      <c r="H58" s="13"/>
      <c r="I58" s="30"/>
      <c r="J58" s="30">
        <f t="shared" si="0"/>
        <v>0</v>
      </c>
      <c r="K58" s="31"/>
    </row>
    <row r="59" ht="70" customHeight="1" spans="1:11">
      <c r="A59" s="13">
        <v>53</v>
      </c>
      <c r="B59" s="29" t="s">
        <v>168</v>
      </c>
      <c r="C59" s="29" t="s">
        <v>152</v>
      </c>
      <c r="D59" s="29" t="s">
        <v>169</v>
      </c>
      <c r="E59" s="29"/>
      <c r="F59" s="13" t="s">
        <v>31</v>
      </c>
      <c r="G59" s="13">
        <v>12.32</v>
      </c>
      <c r="H59" s="13"/>
      <c r="I59" s="30"/>
      <c r="J59" s="30">
        <f t="shared" si="0"/>
        <v>0</v>
      </c>
      <c r="K59" s="31"/>
    </row>
    <row r="60" ht="45" customHeight="1" spans="1:11">
      <c r="A60" s="13">
        <v>54</v>
      </c>
      <c r="B60" s="29" t="s">
        <v>170</v>
      </c>
      <c r="C60" s="29" t="s">
        <v>171</v>
      </c>
      <c r="D60" s="29" t="s">
        <v>172</v>
      </c>
      <c r="E60" s="29"/>
      <c r="F60" s="13" t="s">
        <v>44</v>
      </c>
      <c r="G60" s="13">
        <v>5</v>
      </c>
      <c r="H60" s="13"/>
      <c r="I60" s="30"/>
      <c r="J60" s="30">
        <f t="shared" si="0"/>
        <v>0</v>
      </c>
      <c r="K60" s="31"/>
    </row>
    <row r="61" ht="45" customHeight="1" spans="1:11">
      <c r="A61" s="13">
        <v>55</v>
      </c>
      <c r="B61" s="29" t="s">
        <v>173</v>
      </c>
      <c r="C61" s="29" t="s">
        <v>174</v>
      </c>
      <c r="D61" s="29" t="s">
        <v>175</v>
      </c>
      <c r="E61" s="29"/>
      <c r="F61" s="13" t="s">
        <v>176</v>
      </c>
      <c r="G61" s="13">
        <v>1</v>
      </c>
      <c r="H61" s="13"/>
      <c r="I61" s="30"/>
      <c r="J61" s="30">
        <f t="shared" si="0"/>
        <v>0</v>
      </c>
      <c r="K61" s="31"/>
    </row>
    <row r="62" ht="25" customHeight="1" spans="1:11">
      <c r="A62" s="16"/>
      <c r="B62" s="27"/>
      <c r="C62" s="27" t="s">
        <v>177</v>
      </c>
      <c r="D62" s="27"/>
      <c r="E62" s="27"/>
      <c r="F62" s="27"/>
      <c r="G62" s="16"/>
      <c r="H62" s="16"/>
      <c r="I62" s="32"/>
      <c r="J62" s="32"/>
      <c r="K62" s="28"/>
    </row>
    <row r="63" ht="120" customHeight="1" spans="1:11">
      <c r="A63" s="13">
        <v>56</v>
      </c>
      <c r="B63" s="29" t="s">
        <v>178</v>
      </c>
      <c r="C63" s="29" t="s">
        <v>179</v>
      </c>
      <c r="D63" s="29" t="s">
        <v>180</v>
      </c>
      <c r="E63" s="29"/>
      <c r="F63" s="13" t="s">
        <v>31</v>
      </c>
      <c r="G63" s="13">
        <v>7.29</v>
      </c>
      <c r="H63" s="13"/>
      <c r="I63" s="30"/>
      <c r="J63" s="30">
        <f t="shared" si="0"/>
        <v>0</v>
      </c>
      <c r="K63" s="31"/>
    </row>
    <row r="64" ht="105" customHeight="1" spans="1:11">
      <c r="A64" s="13">
        <v>57</v>
      </c>
      <c r="B64" s="29" t="s">
        <v>181</v>
      </c>
      <c r="C64" s="29" t="s">
        <v>179</v>
      </c>
      <c r="D64" s="29" t="s">
        <v>182</v>
      </c>
      <c r="E64" s="29"/>
      <c r="F64" s="13" t="s">
        <v>31</v>
      </c>
      <c r="G64" s="13">
        <v>3.5</v>
      </c>
      <c r="H64" s="13"/>
      <c r="I64" s="30"/>
      <c r="J64" s="30">
        <f t="shared" si="0"/>
        <v>0</v>
      </c>
      <c r="K64" s="31"/>
    </row>
    <row r="65" ht="105" customHeight="1" spans="1:11">
      <c r="A65" s="13">
        <v>58</v>
      </c>
      <c r="B65" s="29" t="s">
        <v>183</v>
      </c>
      <c r="C65" s="29" t="s">
        <v>179</v>
      </c>
      <c r="D65" s="29" t="s">
        <v>184</v>
      </c>
      <c r="E65" s="29"/>
      <c r="F65" s="13" t="s">
        <v>31</v>
      </c>
      <c r="G65" s="13">
        <v>14.39</v>
      </c>
      <c r="H65" s="13"/>
      <c r="I65" s="30"/>
      <c r="J65" s="30">
        <f t="shared" si="0"/>
        <v>0</v>
      </c>
      <c r="K65" s="31"/>
    </row>
    <row r="66" ht="105" customHeight="1" spans="1:11">
      <c r="A66" s="13">
        <v>59</v>
      </c>
      <c r="B66" s="29" t="s">
        <v>185</v>
      </c>
      <c r="C66" s="29" t="s">
        <v>179</v>
      </c>
      <c r="D66" s="29" t="s">
        <v>186</v>
      </c>
      <c r="E66" s="29"/>
      <c r="F66" s="13" t="s">
        <v>31</v>
      </c>
      <c r="G66" s="13">
        <v>21.66</v>
      </c>
      <c r="H66" s="13"/>
      <c r="I66" s="30"/>
      <c r="J66" s="30">
        <f t="shared" si="0"/>
        <v>0</v>
      </c>
      <c r="K66" s="31"/>
    </row>
    <row r="67" ht="108" customHeight="1" spans="1:11">
      <c r="A67" s="13">
        <v>60</v>
      </c>
      <c r="B67" s="29" t="s">
        <v>187</v>
      </c>
      <c r="C67" s="29" t="s">
        <v>179</v>
      </c>
      <c r="D67" s="29" t="s">
        <v>188</v>
      </c>
      <c r="E67" s="29"/>
      <c r="F67" s="13" t="s">
        <v>31</v>
      </c>
      <c r="G67" s="13">
        <v>5.04</v>
      </c>
      <c r="H67" s="13"/>
      <c r="I67" s="30"/>
      <c r="J67" s="30">
        <f t="shared" si="0"/>
        <v>0</v>
      </c>
      <c r="K67" s="31"/>
    </row>
    <row r="68" ht="108" customHeight="1" spans="1:11">
      <c r="A68" s="13">
        <v>61</v>
      </c>
      <c r="B68" s="29" t="s">
        <v>189</v>
      </c>
      <c r="C68" s="29" t="s">
        <v>179</v>
      </c>
      <c r="D68" s="29" t="s">
        <v>190</v>
      </c>
      <c r="E68" s="29"/>
      <c r="F68" s="13" t="s">
        <v>31</v>
      </c>
      <c r="G68" s="13">
        <v>46.38</v>
      </c>
      <c r="H68" s="13"/>
      <c r="I68" s="30"/>
      <c r="J68" s="30">
        <f t="shared" si="0"/>
        <v>0</v>
      </c>
      <c r="K68" s="31"/>
    </row>
    <row r="69" ht="105" customHeight="1" spans="1:11">
      <c r="A69" s="13">
        <v>62</v>
      </c>
      <c r="B69" s="29" t="s">
        <v>191</v>
      </c>
      <c r="C69" s="29" t="s">
        <v>179</v>
      </c>
      <c r="D69" s="29" t="s">
        <v>192</v>
      </c>
      <c r="E69" s="29"/>
      <c r="F69" s="13" t="s">
        <v>31</v>
      </c>
      <c r="G69" s="13">
        <v>15.72</v>
      </c>
      <c r="H69" s="13"/>
      <c r="I69" s="30"/>
      <c r="J69" s="30">
        <f t="shared" si="0"/>
        <v>0</v>
      </c>
      <c r="K69" s="31"/>
    </row>
    <row r="70" ht="105" customHeight="1" spans="1:11">
      <c r="A70" s="13">
        <v>63</v>
      </c>
      <c r="B70" s="29" t="s">
        <v>193</v>
      </c>
      <c r="C70" s="29" t="s">
        <v>194</v>
      </c>
      <c r="D70" s="29" t="s">
        <v>195</v>
      </c>
      <c r="E70" s="29"/>
      <c r="F70" s="13" t="s">
        <v>31</v>
      </c>
      <c r="G70" s="13">
        <v>16.96</v>
      </c>
      <c r="H70" s="13"/>
      <c r="I70" s="30"/>
      <c r="J70" s="30">
        <f t="shared" ref="J70:J133" si="1">G70*I70</f>
        <v>0</v>
      </c>
      <c r="K70" s="31"/>
    </row>
    <row r="71" ht="105" customHeight="1" spans="1:11">
      <c r="A71" s="13">
        <v>64</v>
      </c>
      <c r="B71" s="29" t="s">
        <v>196</v>
      </c>
      <c r="C71" s="29" t="s">
        <v>194</v>
      </c>
      <c r="D71" s="29" t="s">
        <v>197</v>
      </c>
      <c r="E71" s="29"/>
      <c r="F71" s="13" t="s">
        <v>31</v>
      </c>
      <c r="G71" s="13">
        <v>8.16</v>
      </c>
      <c r="H71" s="13"/>
      <c r="I71" s="30"/>
      <c r="J71" s="30">
        <f t="shared" si="1"/>
        <v>0</v>
      </c>
      <c r="K71" s="31"/>
    </row>
    <row r="72" ht="105" customHeight="1" spans="1:11">
      <c r="A72" s="13">
        <v>65</v>
      </c>
      <c r="B72" s="29" t="s">
        <v>198</v>
      </c>
      <c r="C72" s="29" t="s">
        <v>194</v>
      </c>
      <c r="D72" s="29" t="s">
        <v>199</v>
      </c>
      <c r="E72" s="29"/>
      <c r="F72" s="13" t="s">
        <v>31</v>
      </c>
      <c r="G72" s="13">
        <v>15.4</v>
      </c>
      <c r="H72" s="13"/>
      <c r="I72" s="30"/>
      <c r="J72" s="30">
        <f t="shared" si="1"/>
        <v>0</v>
      </c>
      <c r="K72" s="31"/>
    </row>
    <row r="73" ht="106" customHeight="1" spans="1:11">
      <c r="A73" s="13">
        <v>66</v>
      </c>
      <c r="B73" s="29" t="s">
        <v>200</v>
      </c>
      <c r="C73" s="29" t="s">
        <v>194</v>
      </c>
      <c r="D73" s="29" t="s">
        <v>201</v>
      </c>
      <c r="E73" s="29"/>
      <c r="F73" s="13" t="s">
        <v>31</v>
      </c>
      <c r="G73" s="13">
        <v>29.64</v>
      </c>
      <c r="H73" s="13"/>
      <c r="I73" s="30"/>
      <c r="J73" s="30">
        <f t="shared" si="1"/>
        <v>0</v>
      </c>
      <c r="K73" s="31"/>
    </row>
    <row r="74" ht="106" customHeight="1" spans="1:11">
      <c r="A74" s="13">
        <v>67</v>
      </c>
      <c r="B74" s="29" t="s">
        <v>202</v>
      </c>
      <c r="C74" s="29" t="s">
        <v>194</v>
      </c>
      <c r="D74" s="29" t="s">
        <v>203</v>
      </c>
      <c r="E74" s="29"/>
      <c r="F74" s="13" t="s">
        <v>31</v>
      </c>
      <c r="G74" s="13">
        <v>14.74</v>
      </c>
      <c r="H74" s="13"/>
      <c r="I74" s="30"/>
      <c r="J74" s="30">
        <f t="shared" si="1"/>
        <v>0</v>
      </c>
      <c r="K74" s="31"/>
    </row>
    <row r="75" ht="106" customHeight="1" spans="1:11">
      <c r="A75" s="13">
        <v>68</v>
      </c>
      <c r="B75" s="29" t="s">
        <v>204</v>
      </c>
      <c r="C75" s="29" t="s">
        <v>194</v>
      </c>
      <c r="D75" s="29" t="s">
        <v>205</v>
      </c>
      <c r="E75" s="29"/>
      <c r="F75" s="13" t="s">
        <v>31</v>
      </c>
      <c r="G75" s="13">
        <v>54.12</v>
      </c>
      <c r="H75" s="13"/>
      <c r="I75" s="30"/>
      <c r="J75" s="30">
        <f t="shared" si="1"/>
        <v>0</v>
      </c>
      <c r="K75" s="31"/>
    </row>
    <row r="76" ht="85" customHeight="1" spans="1:11">
      <c r="A76" s="13">
        <v>69</v>
      </c>
      <c r="B76" s="29" t="s">
        <v>206</v>
      </c>
      <c r="C76" s="29" t="s">
        <v>207</v>
      </c>
      <c r="D76" s="29" t="s">
        <v>208</v>
      </c>
      <c r="E76" s="29"/>
      <c r="F76" s="13" t="s">
        <v>103</v>
      </c>
      <c r="G76" s="13">
        <v>1</v>
      </c>
      <c r="H76" s="13"/>
      <c r="I76" s="30"/>
      <c r="J76" s="30">
        <f t="shared" si="1"/>
        <v>0</v>
      </c>
      <c r="K76" s="31"/>
    </row>
    <row r="77" ht="85" customHeight="1" spans="1:11">
      <c r="A77" s="13">
        <v>70</v>
      </c>
      <c r="B77" s="29" t="s">
        <v>209</v>
      </c>
      <c r="C77" s="29" t="s">
        <v>207</v>
      </c>
      <c r="D77" s="29" t="s">
        <v>210</v>
      </c>
      <c r="E77" s="29"/>
      <c r="F77" s="13" t="s">
        <v>103</v>
      </c>
      <c r="G77" s="13">
        <v>1</v>
      </c>
      <c r="H77" s="13"/>
      <c r="I77" s="30"/>
      <c r="J77" s="30">
        <f t="shared" si="1"/>
        <v>0</v>
      </c>
      <c r="K77" s="31"/>
    </row>
    <row r="78" ht="85" customHeight="1" spans="1:11">
      <c r="A78" s="13">
        <v>71</v>
      </c>
      <c r="B78" s="29" t="s">
        <v>211</v>
      </c>
      <c r="C78" s="29" t="s">
        <v>207</v>
      </c>
      <c r="D78" s="29" t="s">
        <v>212</v>
      </c>
      <c r="E78" s="29"/>
      <c r="F78" s="13" t="s">
        <v>103</v>
      </c>
      <c r="G78" s="13">
        <v>1</v>
      </c>
      <c r="H78" s="13"/>
      <c r="I78" s="30"/>
      <c r="J78" s="30">
        <f t="shared" si="1"/>
        <v>0</v>
      </c>
      <c r="K78" s="31"/>
    </row>
    <row r="79" ht="52" customHeight="1" spans="1:11">
      <c r="A79" s="13">
        <v>72</v>
      </c>
      <c r="B79" s="29" t="s">
        <v>213</v>
      </c>
      <c r="C79" s="29" t="s">
        <v>214</v>
      </c>
      <c r="D79" s="29" t="s">
        <v>215</v>
      </c>
      <c r="E79" s="29"/>
      <c r="F79" s="13" t="s">
        <v>39</v>
      </c>
      <c r="G79" s="13">
        <v>1</v>
      </c>
      <c r="H79" s="13"/>
      <c r="I79" s="30"/>
      <c r="J79" s="30">
        <f t="shared" si="1"/>
        <v>0</v>
      </c>
      <c r="K79" s="31"/>
    </row>
    <row r="80" ht="52" customHeight="1" spans="1:11">
      <c r="A80" s="13">
        <v>73</v>
      </c>
      <c r="B80" s="29" t="s">
        <v>216</v>
      </c>
      <c r="C80" s="29" t="s">
        <v>217</v>
      </c>
      <c r="D80" s="29" t="s">
        <v>218</v>
      </c>
      <c r="E80" s="29"/>
      <c r="F80" s="13" t="s">
        <v>39</v>
      </c>
      <c r="G80" s="13">
        <v>1</v>
      </c>
      <c r="H80" s="13"/>
      <c r="I80" s="30"/>
      <c r="J80" s="30">
        <f t="shared" si="1"/>
        <v>0</v>
      </c>
      <c r="K80" s="31"/>
    </row>
    <row r="81" ht="52" customHeight="1" spans="1:11">
      <c r="A81" s="13">
        <v>74</v>
      </c>
      <c r="B81" s="29" t="s">
        <v>219</v>
      </c>
      <c r="C81" s="29" t="s">
        <v>220</v>
      </c>
      <c r="D81" s="29" t="s">
        <v>221</v>
      </c>
      <c r="E81" s="29"/>
      <c r="F81" s="13" t="s">
        <v>39</v>
      </c>
      <c r="G81" s="13">
        <v>2</v>
      </c>
      <c r="H81" s="13"/>
      <c r="I81" s="30"/>
      <c r="J81" s="30">
        <f t="shared" si="1"/>
        <v>0</v>
      </c>
      <c r="K81" s="31"/>
    </row>
    <row r="82" ht="52" customHeight="1" spans="1:11">
      <c r="A82" s="13">
        <v>75</v>
      </c>
      <c r="B82" s="29" t="s">
        <v>222</v>
      </c>
      <c r="C82" s="29" t="s">
        <v>220</v>
      </c>
      <c r="D82" s="29" t="s">
        <v>223</v>
      </c>
      <c r="E82" s="29"/>
      <c r="F82" s="13" t="s">
        <v>39</v>
      </c>
      <c r="G82" s="13">
        <v>4</v>
      </c>
      <c r="H82" s="13"/>
      <c r="I82" s="30"/>
      <c r="J82" s="30">
        <f t="shared" si="1"/>
        <v>0</v>
      </c>
      <c r="K82" s="31"/>
    </row>
    <row r="83" ht="52" customHeight="1" spans="1:11">
      <c r="A83" s="13">
        <v>76</v>
      </c>
      <c r="B83" s="29" t="s">
        <v>224</v>
      </c>
      <c r="C83" s="29" t="s">
        <v>220</v>
      </c>
      <c r="D83" s="29" t="s">
        <v>225</v>
      </c>
      <c r="E83" s="29"/>
      <c r="F83" s="13" t="s">
        <v>39</v>
      </c>
      <c r="G83" s="13">
        <v>2</v>
      </c>
      <c r="H83" s="13"/>
      <c r="I83" s="30"/>
      <c r="J83" s="30">
        <f t="shared" si="1"/>
        <v>0</v>
      </c>
      <c r="K83" s="31"/>
    </row>
    <row r="84" ht="52" customHeight="1" spans="1:11">
      <c r="A84" s="13">
        <v>77</v>
      </c>
      <c r="B84" s="29" t="s">
        <v>226</v>
      </c>
      <c r="C84" s="29" t="s">
        <v>220</v>
      </c>
      <c r="D84" s="29" t="s">
        <v>227</v>
      </c>
      <c r="E84" s="29"/>
      <c r="F84" s="13" t="s">
        <v>39</v>
      </c>
      <c r="G84" s="13">
        <v>1</v>
      </c>
      <c r="H84" s="13"/>
      <c r="I84" s="30"/>
      <c r="J84" s="30">
        <f t="shared" si="1"/>
        <v>0</v>
      </c>
      <c r="K84" s="31"/>
    </row>
    <row r="85" ht="52" customHeight="1" spans="1:11">
      <c r="A85" s="13">
        <v>78</v>
      </c>
      <c r="B85" s="29" t="s">
        <v>228</v>
      </c>
      <c r="C85" s="29" t="s">
        <v>220</v>
      </c>
      <c r="D85" s="29" t="s">
        <v>229</v>
      </c>
      <c r="E85" s="29"/>
      <c r="F85" s="13" t="s">
        <v>39</v>
      </c>
      <c r="G85" s="13">
        <v>4</v>
      </c>
      <c r="H85" s="13"/>
      <c r="I85" s="30"/>
      <c r="J85" s="30">
        <f t="shared" si="1"/>
        <v>0</v>
      </c>
      <c r="K85" s="31"/>
    </row>
    <row r="86" ht="52" customHeight="1" spans="1:11">
      <c r="A86" s="13">
        <v>79</v>
      </c>
      <c r="B86" s="29" t="s">
        <v>230</v>
      </c>
      <c r="C86" s="29" t="s">
        <v>231</v>
      </c>
      <c r="D86" s="29" t="s">
        <v>232</v>
      </c>
      <c r="E86" s="29"/>
      <c r="F86" s="13" t="s">
        <v>39</v>
      </c>
      <c r="G86" s="13">
        <v>2</v>
      </c>
      <c r="H86" s="13"/>
      <c r="I86" s="30"/>
      <c r="J86" s="30">
        <f t="shared" si="1"/>
        <v>0</v>
      </c>
      <c r="K86" s="31"/>
    </row>
    <row r="87" ht="52" customHeight="1" spans="1:11">
      <c r="A87" s="13">
        <v>80</v>
      </c>
      <c r="B87" s="29" t="s">
        <v>233</v>
      </c>
      <c r="C87" s="29" t="s">
        <v>231</v>
      </c>
      <c r="D87" s="29" t="s">
        <v>234</v>
      </c>
      <c r="E87" s="29"/>
      <c r="F87" s="13" t="s">
        <v>39</v>
      </c>
      <c r="G87" s="13">
        <v>2</v>
      </c>
      <c r="H87" s="13"/>
      <c r="I87" s="30"/>
      <c r="J87" s="30">
        <f t="shared" si="1"/>
        <v>0</v>
      </c>
      <c r="K87" s="31"/>
    </row>
    <row r="88" ht="25" customHeight="1" spans="1:11">
      <c r="A88" s="16"/>
      <c r="B88" s="27"/>
      <c r="C88" s="27" t="s">
        <v>235</v>
      </c>
      <c r="D88" s="27"/>
      <c r="E88" s="27"/>
      <c r="F88" s="27"/>
      <c r="G88" s="16"/>
      <c r="H88" s="16"/>
      <c r="I88" s="32"/>
      <c r="J88" s="32"/>
      <c r="K88" s="28"/>
    </row>
    <row r="89" ht="120" customHeight="1" spans="1:11">
      <c r="A89" s="13">
        <v>81</v>
      </c>
      <c r="B89" s="29" t="s">
        <v>236</v>
      </c>
      <c r="C89" s="29" t="s">
        <v>179</v>
      </c>
      <c r="D89" s="29" t="s">
        <v>237</v>
      </c>
      <c r="E89" s="29"/>
      <c r="F89" s="13" t="s">
        <v>31</v>
      </c>
      <c r="G89" s="13">
        <v>18.92</v>
      </c>
      <c r="H89" s="13"/>
      <c r="I89" s="30"/>
      <c r="J89" s="30">
        <f t="shared" si="1"/>
        <v>0</v>
      </c>
      <c r="K89" s="31"/>
    </row>
    <row r="90" ht="117" customHeight="1" spans="1:11">
      <c r="A90" s="13">
        <v>82</v>
      </c>
      <c r="B90" s="29" t="s">
        <v>238</v>
      </c>
      <c r="C90" s="29" t="s">
        <v>179</v>
      </c>
      <c r="D90" s="29" t="s">
        <v>239</v>
      </c>
      <c r="E90" s="29"/>
      <c r="F90" s="13" t="s">
        <v>31</v>
      </c>
      <c r="G90" s="13">
        <v>3.5</v>
      </c>
      <c r="H90" s="13"/>
      <c r="I90" s="30"/>
      <c r="J90" s="30">
        <f t="shared" si="1"/>
        <v>0</v>
      </c>
      <c r="K90" s="31"/>
    </row>
    <row r="91" ht="117" customHeight="1" spans="1:11">
      <c r="A91" s="13">
        <v>83</v>
      </c>
      <c r="B91" s="29" t="s">
        <v>240</v>
      </c>
      <c r="C91" s="29" t="s">
        <v>179</v>
      </c>
      <c r="D91" s="29" t="s">
        <v>241</v>
      </c>
      <c r="E91" s="29"/>
      <c r="F91" s="13" t="s">
        <v>31</v>
      </c>
      <c r="G91" s="13">
        <v>17.15</v>
      </c>
      <c r="H91" s="13"/>
      <c r="I91" s="30"/>
      <c r="J91" s="30">
        <f t="shared" si="1"/>
        <v>0</v>
      </c>
      <c r="K91" s="31"/>
    </row>
    <row r="92" ht="117" customHeight="1" spans="1:11">
      <c r="A92" s="13">
        <v>84</v>
      </c>
      <c r="B92" s="29" t="s">
        <v>242</v>
      </c>
      <c r="C92" s="29" t="s">
        <v>179</v>
      </c>
      <c r="D92" s="29" t="s">
        <v>243</v>
      </c>
      <c r="E92" s="29"/>
      <c r="F92" s="13" t="s">
        <v>31</v>
      </c>
      <c r="G92" s="13">
        <v>35.51</v>
      </c>
      <c r="H92" s="13"/>
      <c r="I92" s="30"/>
      <c r="J92" s="30">
        <f t="shared" si="1"/>
        <v>0</v>
      </c>
      <c r="K92" s="31"/>
    </row>
    <row r="93" ht="117" customHeight="1" spans="1:11">
      <c r="A93" s="13">
        <v>85</v>
      </c>
      <c r="B93" s="29" t="s">
        <v>244</v>
      </c>
      <c r="C93" s="29" t="s">
        <v>179</v>
      </c>
      <c r="D93" s="29" t="s">
        <v>245</v>
      </c>
      <c r="E93" s="29"/>
      <c r="F93" s="13" t="s">
        <v>31</v>
      </c>
      <c r="G93" s="13">
        <v>8.24</v>
      </c>
      <c r="H93" s="13"/>
      <c r="I93" s="30"/>
      <c r="J93" s="30">
        <f t="shared" si="1"/>
        <v>0</v>
      </c>
      <c r="K93" s="31"/>
    </row>
    <row r="94" ht="117" customHeight="1" spans="1:11">
      <c r="A94" s="13">
        <v>86</v>
      </c>
      <c r="B94" s="29" t="s">
        <v>246</v>
      </c>
      <c r="C94" s="29" t="s">
        <v>179</v>
      </c>
      <c r="D94" s="29" t="s">
        <v>247</v>
      </c>
      <c r="E94" s="29"/>
      <c r="F94" s="13" t="s">
        <v>31</v>
      </c>
      <c r="G94" s="13">
        <v>25.72</v>
      </c>
      <c r="H94" s="13"/>
      <c r="I94" s="30"/>
      <c r="J94" s="30">
        <f t="shared" si="1"/>
        <v>0</v>
      </c>
      <c r="K94" s="31"/>
    </row>
    <row r="95" ht="117" customHeight="1" spans="1:11">
      <c r="A95" s="13">
        <v>87</v>
      </c>
      <c r="B95" s="29" t="s">
        <v>248</v>
      </c>
      <c r="C95" s="29" t="s">
        <v>179</v>
      </c>
      <c r="D95" s="29" t="s">
        <v>249</v>
      </c>
      <c r="E95" s="29"/>
      <c r="F95" s="13" t="s">
        <v>31</v>
      </c>
      <c r="G95" s="13">
        <v>30.32</v>
      </c>
      <c r="H95" s="13"/>
      <c r="I95" s="30"/>
      <c r="J95" s="30">
        <f t="shared" si="1"/>
        <v>0</v>
      </c>
      <c r="K95" s="31"/>
    </row>
    <row r="96" ht="117" customHeight="1" spans="1:11">
      <c r="A96" s="13">
        <v>88</v>
      </c>
      <c r="B96" s="29" t="s">
        <v>250</v>
      </c>
      <c r="C96" s="29" t="s">
        <v>179</v>
      </c>
      <c r="D96" s="29" t="s">
        <v>251</v>
      </c>
      <c r="E96" s="29"/>
      <c r="F96" s="13" t="s">
        <v>31</v>
      </c>
      <c r="G96" s="13">
        <v>10.48</v>
      </c>
      <c r="H96" s="13"/>
      <c r="I96" s="30"/>
      <c r="J96" s="30">
        <f t="shared" si="1"/>
        <v>0</v>
      </c>
      <c r="K96" s="31"/>
    </row>
    <row r="97" ht="100" customHeight="1" spans="1:11">
      <c r="A97" s="13">
        <v>89</v>
      </c>
      <c r="B97" s="29" t="s">
        <v>252</v>
      </c>
      <c r="C97" s="29" t="s">
        <v>194</v>
      </c>
      <c r="D97" s="29" t="s">
        <v>253</v>
      </c>
      <c r="E97" s="29"/>
      <c r="F97" s="13" t="s">
        <v>31</v>
      </c>
      <c r="G97" s="13">
        <v>12.54</v>
      </c>
      <c r="H97" s="13"/>
      <c r="I97" s="30"/>
      <c r="J97" s="30">
        <f t="shared" si="1"/>
        <v>0</v>
      </c>
      <c r="K97" s="31"/>
    </row>
    <row r="98" ht="100" customHeight="1" spans="1:11">
      <c r="A98" s="13">
        <v>90</v>
      </c>
      <c r="B98" s="29" t="s">
        <v>254</v>
      </c>
      <c r="C98" s="29" t="s">
        <v>194</v>
      </c>
      <c r="D98" s="29" t="s">
        <v>255</v>
      </c>
      <c r="E98" s="29"/>
      <c r="F98" s="13" t="s">
        <v>31</v>
      </c>
      <c r="G98" s="13">
        <v>10.64</v>
      </c>
      <c r="H98" s="13"/>
      <c r="I98" s="30"/>
      <c r="J98" s="30">
        <f t="shared" si="1"/>
        <v>0</v>
      </c>
      <c r="K98" s="31"/>
    </row>
    <row r="99" ht="100" customHeight="1" spans="1:11">
      <c r="A99" s="13">
        <v>91</v>
      </c>
      <c r="B99" s="29" t="s">
        <v>256</v>
      </c>
      <c r="C99" s="29" t="s">
        <v>194</v>
      </c>
      <c r="D99" s="29" t="s">
        <v>257</v>
      </c>
      <c r="E99" s="29"/>
      <c r="F99" s="13" t="s">
        <v>31</v>
      </c>
      <c r="G99" s="13">
        <v>35.04</v>
      </c>
      <c r="H99" s="13"/>
      <c r="I99" s="30"/>
      <c r="J99" s="30">
        <f t="shared" si="1"/>
        <v>0</v>
      </c>
      <c r="K99" s="31"/>
    </row>
    <row r="100" ht="52" customHeight="1" spans="1:11">
      <c r="A100" s="13">
        <v>92</v>
      </c>
      <c r="B100" s="29" t="s">
        <v>258</v>
      </c>
      <c r="C100" s="29" t="s">
        <v>220</v>
      </c>
      <c r="D100" s="29" t="s">
        <v>259</v>
      </c>
      <c r="E100" s="29"/>
      <c r="F100" s="13" t="s">
        <v>39</v>
      </c>
      <c r="G100" s="13">
        <v>1</v>
      </c>
      <c r="H100" s="13"/>
      <c r="I100" s="30"/>
      <c r="J100" s="30">
        <f t="shared" si="1"/>
        <v>0</v>
      </c>
      <c r="K100" s="31"/>
    </row>
    <row r="101" ht="52" customHeight="1" spans="1:11">
      <c r="A101" s="13">
        <v>93</v>
      </c>
      <c r="B101" s="29" t="s">
        <v>260</v>
      </c>
      <c r="C101" s="29" t="s">
        <v>220</v>
      </c>
      <c r="D101" s="29" t="s">
        <v>223</v>
      </c>
      <c r="E101" s="29"/>
      <c r="F101" s="13" t="s">
        <v>39</v>
      </c>
      <c r="G101" s="13">
        <v>5</v>
      </c>
      <c r="H101" s="13"/>
      <c r="I101" s="30"/>
      <c r="J101" s="30">
        <f t="shared" si="1"/>
        <v>0</v>
      </c>
      <c r="K101" s="31"/>
    </row>
    <row r="102" ht="52" customHeight="1" spans="1:11">
      <c r="A102" s="13">
        <v>94</v>
      </c>
      <c r="B102" s="29" t="s">
        <v>261</v>
      </c>
      <c r="C102" s="29" t="s">
        <v>262</v>
      </c>
      <c r="D102" s="29" t="s">
        <v>263</v>
      </c>
      <c r="E102" s="29"/>
      <c r="F102" s="13" t="s">
        <v>39</v>
      </c>
      <c r="G102" s="13">
        <v>2</v>
      </c>
      <c r="H102" s="13"/>
      <c r="I102" s="30"/>
      <c r="J102" s="30">
        <f t="shared" si="1"/>
        <v>0</v>
      </c>
      <c r="K102" s="31"/>
    </row>
    <row r="103" ht="52" customHeight="1" spans="1:11">
      <c r="A103" s="13">
        <v>95</v>
      </c>
      <c r="B103" s="29" t="s">
        <v>264</v>
      </c>
      <c r="C103" s="29" t="s">
        <v>262</v>
      </c>
      <c r="D103" s="29" t="s">
        <v>265</v>
      </c>
      <c r="E103" s="29"/>
      <c r="F103" s="13" t="s">
        <v>39</v>
      </c>
      <c r="G103" s="13">
        <v>1</v>
      </c>
      <c r="H103" s="13"/>
      <c r="I103" s="30"/>
      <c r="J103" s="30">
        <f t="shared" si="1"/>
        <v>0</v>
      </c>
      <c r="K103" s="31"/>
    </row>
    <row r="104" ht="52" customHeight="1" spans="1:11">
      <c r="A104" s="13">
        <v>96</v>
      </c>
      <c r="B104" s="29" t="s">
        <v>266</v>
      </c>
      <c r="C104" s="29" t="s">
        <v>267</v>
      </c>
      <c r="D104" s="29" t="s">
        <v>268</v>
      </c>
      <c r="E104" s="29"/>
      <c r="F104" s="13" t="s">
        <v>39</v>
      </c>
      <c r="G104" s="13">
        <v>4</v>
      </c>
      <c r="H104" s="13"/>
      <c r="I104" s="30"/>
      <c r="J104" s="30">
        <f t="shared" si="1"/>
        <v>0</v>
      </c>
      <c r="K104" s="31"/>
    </row>
    <row r="105" ht="52" customHeight="1" spans="1:11">
      <c r="A105" s="13">
        <v>97</v>
      </c>
      <c r="B105" s="29" t="s">
        <v>269</v>
      </c>
      <c r="C105" s="29" t="s">
        <v>267</v>
      </c>
      <c r="D105" s="29" t="s">
        <v>270</v>
      </c>
      <c r="E105" s="29"/>
      <c r="F105" s="13" t="s">
        <v>39</v>
      </c>
      <c r="G105" s="13">
        <v>4</v>
      </c>
      <c r="H105" s="13"/>
      <c r="I105" s="30"/>
      <c r="J105" s="30">
        <f t="shared" si="1"/>
        <v>0</v>
      </c>
      <c r="K105" s="31"/>
    </row>
    <row r="106" ht="52" customHeight="1" spans="1:11">
      <c r="A106" s="13">
        <v>98</v>
      </c>
      <c r="B106" s="29" t="s">
        <v>271</v>
      </c>
      <c r="C106" s="29" t="s">
        <v>272</v>
      </c>
      <c r="D106" s="29" t="s">
        <v>273</v>
      </c>
      <c r="E106" s="29"/>
      <c r="F106" s="13" t="s">
        <v>39</v>
      </c>
      <c r="G106" s="13">
        <v>2</v>
      </c>
      <c r="H106" s="13"/>
      <c r="I106" s="30"/>
      <c r="J106" s="30">
        <f t="shared" si="1"/>
        <v>0</v>
      </c>
      <c r="K106" s="31"/>
    </row>
    <row r="107" ht="52" customHeight="1" spans="1:11">
      <c r="A107" s="13">
        <v>99</v>
      </c>
      <c r="B107" s="29" t="s">
        <v>274</v>
      </c>
      <c r="C107" s="29" t="s">
        <v>272</v>
      </c>
      <c r="D107" s="29" t="s">
        <v>275</v>
      </c>
      <c r="E107" s="29"/>
      <c r="F107" s="13" t="s">
        <v>39</v>
      </c>
      <c r="G107" s="13">
        <v>1</v>
      </c>
      <c r="H107" s="13"/>
      <c r="I107" s="30"/>
      <c r="J107" s="30">
        <f t="shared" si="1"/>
        <v>0</v>
      </c>
      <c r="K107" s="31"/>
    </row>
    <row r="108" ht="52" customHeight="1" spans="1:11">
      <c r="A108" s="13">
        <v>100</v>
      </c>
      <c r="B108" s="29" t="s">
        <v>276</v>
      </c>
      <c r="C108" s="29" t="s">
        <v>277</v>
      </c>
      <c r="D108" s="29" t="s">
        <v>278</v>
      </c>
      <c r="E108" s="29"/>
      <c r="F108" s="13" t="s">
        <v>39</v>
      </c>
      <c r="G108" s="13">
        <v>4</v>
      </c>
      <c r="H108" s="13"/>
      <c r="I108" s="30"/>
      <c r="J108" s="30">
        <f t="shared" si="1"/>
        <v>0</v>
      </c>
      <c r="K108" s="31"/>
    </row>
    <row r="109" ht="52" customHeight="1" spans="1:11">
      <c r="A109" s="13">
        <v>101</v>
      </c>
      <c r="B109" s="29" t="s">
        <v>279</v>
      </c>
      <c r="C109" s="29" t="s">
        <v>277</v>
      </c>
      <c r="D109" s="29" t="s">
        <v>280</v>
      </c>
      <c r="E109" s="29"/>
      <c r="F109" s="13" t="s">
        <v>39</v>
      </c>
      <c r="G109" s="13">
        <v>4</v>
      </c>
      <c r="H109" s="13"/>
      <c r="I109" s="30"/>
      <c r="J109" s="30">
        <f t="shared" si="1"/>
        <v>0</v>
      </c>
      <c r="K109" s="31"/>
    </row>
    <row r="110" ht="52" customHeight="1" spans="1:11">
      <c r="A110" s="13">
        <v>102</v>
      </c>
      <c r="B110" s="29" t="s">
        <v>281</v>
      </c>
      <c r="C110" s="29" t="s">
        <v>267</v>
      </c>
      <c r="D110" s="29" t="s">
        <v>282</v>
      </c>
      <c r="E110" s="29"/>
      <c r="F110" s="13" t="s">
        <v>39</v>
      </c>
      <c r="G110" s="13">
        <v>3</v>
      </c>
      <c r="H110" s="13"/>
      <c r="I110" s="30"/>
      <c r="J110" s="30">
        <f t="shared" si="1"/>
        <v>0</v>
      </c>
      <c r="K110" s="31"/>
    </row>
    <row r="111" ht="52" customHeight="1" spans="1:11">
      <c r="A111" s="13">
        <v>103</v>
      </c>
      <c r="B111" s="29" t="s">
        <v>283</v>
      </c>
      <c r="C111" s="29" t="s">
        <v>284</v>
      </c>
      <c r="D111" s="29" t="s">
        <v>285</v>
      </c>
      <c r="E111" s="29"/>
      <c r="F111" s="13" t="s">
        <v>39</v>
      </c>
      <c r="G111" s="13">
        <v>1</v>
      </c>
      <c r="H111" s="13"/>
      <c r="I111" s="30"/>
      <c r="J111" s="30">
        <f t="shared" si="1"/>
        <v>0</v>
      </c>
      <c r="K111" s="31"/>
    </row>
    <row r="112" ht="81" customHeight="1" spans="1:11">
      <c r="A112" s="13">
        <v>104</v>
      </c>
      <c r="B112" s="29" t="s">
        <v>286</v>
      </c>
      <c r="C112" s="29" t="s">
        <v>287</v>
      </c>
      <c r="D112" s="29" t="s">
        <v>288</v>
      </c>
      <c r="E112" s="29"/>
      <c r="F112" s="13" t="s">
        <v>289</v>
      </c>
      <c r="G112" s="13">
        <v>1</v>
      </c>
      <c r="H112" s="13"/>
      <c r="I112" s="30"/>
      <c r="J112" s="30">
        <f t="shared" si="1"/>
        <v>0</v>
      </c>
      <c r="K112" s="31"/>
    </row>
    <row r="113" ht="60" customHeight="1" spans="1:11">
      <c r="A113" s="13">
        <v>105</v>
      </c>
      <c r="B113" s="29" t="s">
        <v>290</v>
      </c>
      <c r="C113" s="29" t="s">
        <v>291</v>
      </c>
      <c r="D113" s="29" t="s">
        <v>292</v>
      </c>
      <c r="E113" s="29"/>
      <c r="F113" s="13" t="s">
        <v>44</v>
      </c>
      <c r="G113" s="13">
        <v>2</v>
      </c>
      <c r="H113" s="13"/>
      <c r="I113" s="30"/>
      <c r="J113" s="30">
        <f t="shared" si="1"/>
        <v>0</v>
      </c>
      <c r="K113" s="31"/>
    </row>
    <row r="114" ht="72" customHeight="1" spans="1:11">
      <c r="A114" s="13">
        <v>106</v>
      </c>
      <c r="B114" s="29" t="s">
        <v>293</v>
      </c>
      <c r="C114" s="29" t="s">
        <v>294</v>
      </c>
      <c r="D114" s="29" t="s">
        <v>295</v>
      </c>
      <c r="E114" s="29"/>
      <c r="F114" s="13" t="s">
        <v>44</v>
      </c>
      <c r="G114" s="13">
        <v>2</v>
      </c>
      <c r="H114" s="13"/>
      <c r="I114" s="30"/>
      <c r="J114" s="30">
        <f t="shared" si="1"/>
        <v>0</v>
      </c>
      <c r="K114" s="31"/>
    </row>
    <row r="115" ht="51" customHeight="1" spans="1:11">
      <c r="A115" s="13">
        <v>107</v>
      </c>
      <c r="B115" s="29" t="s">
        <v>296</v>
      </c>
      <c r="C115" s="29" t="s">
        <v>297</v>
      </c>
      <c r="D115" s="29" t="s">
        <v>298</v>
      </c>
      <c r="E115" s="29"/>
      <c r="F115" s="13" t="s">
        <v>44</v>
      </c>
      <c r="G115" s="13">
        <v>1</v>
      </c>
      <c r="H115" s="13"/>
      <c r="I115" s="30"/>
      <c r="J115" s="30">
        <f t="shared" si="1"/>
        <v>0</v>
      </c>
      <c r="K115" s="31"/>
    </row>
    <row r="116" ht="37" customHeight="1" spans="1:11">
      <c r="A116" s="13">
        <v>108</v>
      </c>
      <c r="B116" s="29" t="s">
        <v>299</v>
      </c>
      <c r="C116" s="29" t="s">
        <v>300</v>
      </c>
      <c r="D116" s="29" t="s">
        <v>301</v>
      </c>
      <c r="E116" s="29"/>
      <c r="F116" s="13" t="s">
        <v>44</v>
      </c>
      <c r="G116" s="13">
        <v>1</v>
      </c>
      <c r="H116" s="13"/>
      <c r="I116" s="30"/>
      <c r="J116" s="30">
        <f t="shared" si="1"/>
        <v>0</v>
      </c>
      <c r="K116" s="31"/>
    </row>
    <row r="117" ht="80" customHeight="1" spans="1:11">
      <c r="A117" s="13">
        <v>109</v>
      </c>
      <c r="B117" s="29" t="s">
        <v>302</v>
      </c>
      <c r="C117" s="29" t="s">
        <v>303</v>
      </c>
      <c r="D117" s="29" t="s">
        <v>304</v>
      </c>
      <c r="E117" s="29"/>
      <c r="F117" s="13" t="s">
        <v>44</v>
      </c>
      <c r="G117" s="13">
        <v>1</v>
      </c>
      <c r="H117" s="13"/>
      <c r="I117" s="30"/>
      <c r="J117" s="30">
        <f t="shared" si="1"/>
        <v>0</v>
      </c>
      <c r="K117" s="31"/>
    </row>
    <row r="118" ht="25" customHeight="1" spans="1:11">
      <c r="A118" s="16"/>
      <c r="B118" s="27"/>
      <c r="C118" s="27" t="s">
        <v>305</v>
      </c>
      <c r="D118" s="27"/>
      <c r="E118" s="27"/>
      <c r="F118" s="27"/>
      <c r="G118" s="16"/>
      <c r="H118" s="16"/>
      <c r="I118" s="32"/>
      <c r="J118" s="32"/>
      <c r="K118" s="28"/>
    </row>
    <row r="119" ht="64" customHeight="1" spans="1:11">
      <c r="A119" s="13">
        <v>110</v>
      </c>
      <c r="B119" s="29" t="s">
        <v>306</v>
      </c>
      <c r="C119" s="29" t="s">
        <v>307</v>
      </c>
      <c r="D119" s="29" t="s">
        <v>308</v>
      </c>
      <c r="E119" s="29"/>
      <c r="F119" s="13" t="s">
        <v>31</v>
      </c>
      <c r="G119" s="13">
        <v>16.22</v>
      </c>
      <c r="H119" s="13"/>
      <c r="I119" s="30"/>
      <c r="J119" s="30">
        <f t="shared" si="1"/>
        <v>0</v>
      </c>
      <c r="K119" s="31"/>
    </row>
    <row r="120" ht="64" customHeight="1" spans="1:11">
      <c r="A120" s="13">
        <v>111</v>
      </c>
      <c r="B120" s="29" t="s">
        <v>309</v>
      </c>
      <c r="C120" s="29" t="s">
        <v>307</v>
      </c>
      <c r="D120" s="29" t="s">
        <v>310</v>
      </c>
      <c r="E120" s="29"/>
      <c r="F120" s="13" t="s">
        <v>31</v>
      </c>
      <c r="G120" s="13">
        <v>199.02</v>
      </c>
      <c r="H120" s="13"/>
      <c r="I120" s="30"/>
      <c r="J120" s="30">
        <f t="shared" si="1"/>
        <v>0</v>
      </c>
      <c r="K120" s="31"/>
    </row>
    <row r="121" ht="69" customHeight="1" spans="1:11">
      <c r="A121" s="13">
        <v>112</v>
      </c>
      <c r="B121" s="29" t="s">
        <v>311</v>
      </c>
      <c r="C121" s="29" t="s">
        <v>307</v>
      </c>
      <c r="D121" s="29" t="s">
        <v>312</v>
      </c>
      <c r="E121" s="29"/>
      <c r="F121" s="13" t="s">
        <v>31</v>
      </c>
      <c r="G121" s="13">
        <v>64.06</v>
      </c>
      <c r="H121" s="13"/>
      <c r="I121" s="30"/>
      <c r="J121" s="30">
        <f t="shared" si="1"/>
        <v>0</v>
      </c>
      <c r="K121" s="31"/>
    </row>
    <row r="122" ht="50" customHeight="1" spans="1:11">
      <c r="A122" s="13">
        <v>113</v>
      </c>
      <c r="B122" s="29" t="s">
        <v>313</v>
      </c>
      <c r="C122" s="29" t="s">
        <v>307</v>
      </c>
      <c r="D122" s="29" t="s">
        <v>314</v>
      </c>
      <c r="E122" s="29"/>
      <c r="F122" s="13" t="s">
        <v>31</v>
      </c>
      <c r="G122" s="13">
        <v>16.31</v>
      </c>
      <c r="H122" s="13"/>
      <c r="I122" s="30"/>
      <c r="J122" s="30">
        <f t="shared" si="1"/>
        <v>0</v>
      </c>
      <c r="K122" s="31"/>
    </row>
    <row r="123" ht="50" customHeight="1" spans="1:11">
      <c r="A123" s="13">
        <v>114</v>
      </c>
      <c r="B123" s="29" t="s">
        <v>315</v>
      </c>
      <c r="C123" s="29" t="s">
        <v>316</v>
      </c>
      <c r="D123" s="29" t="s">
        <v>317</v>
      </c>
      <c r="E123" s="29"/>
      <c r="F123" s="13" t="s">
        <v>39</v>
      </c>
      <c r="G123" s="13">
        <v>36</v>
      </c>
      <c r="H123" s="13"/>
      <c r="I123" s="30"/>
      <c r="J123" s="30">
        <f t="shared" si="1"/>
        <v>0</v>
      </c>
      <c r="K123" s="31"/>
    </row>
    <row r="124" ht="50" customHeight="1" spans="1:11">
      <c r="A124" s="13">
        <v>115</v>
      </c>
      <c r="B124" s="29" t="s">
        <v>318</v>
      </c>
      <c r="C124" s="29" t="s">
        <v>316</v>
      </c>
      <c r="D124" s="29" t="s">
        <v>319</v>
      </c>
      <c r="E124" s="29"/>
      <c r="F124" s="13" t="s">
        <v>39</v>
      </c>
      <c r="G124" s="13">
        <v>16</v>
      </c>
      <c r="H124" s="13"/>
      <c r="I124" s="30"/>
      <c r="J124" s="30">
        <f t="shared" si="1"/>
        <v>0</v>
      </c>
      <c r="K124" s="31"/>
    </row>
    <row r="125" ht="50" customHeight="1" spans="1:11">
      <c r="A125" s="13">
        <v>116</v>
      </c>
      <c r="B125" s="29" t="s">
        <v>320</v>
      </c>
      <c r="C125" s="29" t="s">
        <v>321</v>
      </c>
      <c r="D125" s="29" t="s">
        <v>322</v>
      </c>
      <c r="E125" s="29"/>
      <c r="F125" s="13" t="s">
        <v>39</v>
      </c>
      <c r="G125" s="13">
        <v>10</v>
      </c>
      <c r="H125" s="13"/>
      <c r="I125" s="30"/>
      <c r="J125" s="30">
        <f t="shared" si="1"/>
        <v>0</v>
      </c>
      <c r="K125" s="31"/>
    </row>
    <row r="126" ht="50" customHeight="1" spans="1:11">
      <c r="A126" s="13">
        <v>117</v>
      </c>
      <c r="B126" s="29" t="s">
        <v>323</v>
      </c>
      <c r="C126" s="29" t="s">
        <v>324</v>
      </c>
      <c r="D126" s="29" t="s">
        <v>325</v>
      </c>
      <c r="E126" s="29"/>
      <c r="F126" s="13" t="s">
        <v>289</v>
      </c>
      <c r="G126" s="13">
        <v>1</v>
      </c>
      <c r="H126" s="13"/>
      <c r="I126" s="30"/>
      <c r="J126" s="30">
        <f t="shared" si="1"/>
        <v>0</v>
      </c>
      <c r="K126" s="31"/>
    </row>
    <row r="127" ht="60" customHeight="1" spans="1:11">
      <c r="A127" s="13">
        <v>118</v>
      </c>
      <c r="B127" s="29" t="s">
        <v>326</v>
      </c>
      <c r="C127" s="29" t="s">
        <v>327</v>
      </c>
      <c r="D127" s="29" t="s">
        <v>328</v>
      </c>
      <c r="E127" s="29"/>
      <c r="F127" s="13" t="s">
        <v>289</v>
      </c>
      <c r="G127" s="13">
        <v>21</v>
      </c>
      <c r="H127" s="13"/>
      <c r="I127" s="30"/>
      <c r="J127" s="30">
        <f t="shared" si="1"/>
        <v>0</v>
      </c>
      <c r="K127" s="31"/>
    </row>
    <row r="128" ht="60" customHeight="1" spans="1:11">
      <c r="A128" s="13">
        <v>119</v>
      </c>
      <c r="B128" s="29" t="s">
        <v>329</v>
      </c>
      <c r="C128" s="29" t="s">
        <v>330</v>
      </c>
      <c r="D128" s="29" t="s">
        <v>331</v>
      </c>
      <c r="E128" s="29"/>
      <c r="F128" s="13" t="s">
        <v>289</v>
      </c>
      <c r="G128" s="13">
        <v>10</v>
      </c>
      <c r="H128" s="13"/>
      <c r="I128" s="30"/>
      <c r="J128" s="30">
        <f t="shared" si="1"/>
        <v>0</v>
      </c>
      <c r="K128" s="31"/>
    </row>
    <row r="129" ht="49" customHeight="1" spans="1:11">
      <c r="A129" s="13">
        <v>120</v>
      </c>
      <c r="B129" s="29" t="s">
        <v>332</v>
      </c>
      <c r="C129" s="29" t="s">
        <v>333</v>
      </c>
      <c r="D129" s="29" t="s">
        <v>334</v>
      </c>
      <c r="E129" s="29"/>
      <c r="F129" s="13" t="s">
        <v>289</v>
      </c>
      <c r="G129" s="13">
        <v>12</v>
      </c>
      <c r="H129" s="13"/>
      <c r="I129" s="30"/>
      <c r="J129" s="30">
        <f t="shared" si="1"/>
        <v>0</v>
      </c>
      <c r="K129" s="31"/>
    </row>
    <row r="130" ht="50" customHeight="1" spans="1:11">
      <c r="A130" s="13">
        <v>121</v>
      </c>
      <c r="B130" s="29" t="s">
        <v>335</v>
      </c>
      <c r="C130" s="29" t="s">
        <v>336</v>
      </c>
      <c r="D130" s="29" t="s">
        <v>337</v>
      </c>
      <c r="E130" s="29"/>
      <c r="F130" s="13" t="s">
        <v>103</v>
      </c>
      <c r="G130" s="13">
        <v>27</v>
      </c>
      <c r="H130" s="13"/>
      <c r="I130" s="30"/>
      <c r="J130" s="30">
        <f t="shared" si="1"/>
        <v>0</v>
      </c>
      <c r="K130" s="31"/>
    </row>
    <row r="131" ht="25" customHeight="1" spans="1:11">
      <c r="A131" s="16"/>
      <c r="B131" s="27"/>
      <c r="C131" s="27" t="s">
        <v>338</v>
      </c>
      <c r="D131" s="27"/>
      <c r="E131" s="27"/>
      <c r="F131" s="27"/>
      <c r="G131" s="16"/>
      <c r="H131" s="16"/>
      <c r="I131" s="32"/>
      <c r="J131" s="32"/>
      <c r="K131" s="28"/>
    </row>
    <row r="132" ht="41" customHeight="1" spans="1:11">
      <c r="A132" s="13">
        <v>122</v>
      </c>
      <c r="B132" s="29" t="s">
        <v>339</v>
      </c>
      <c r="C132" s="29" t="s">
        <v>340</v>
      </c>
      <c r="D132" s="29" t="s">
        <v>341</v>
      </c>
      <c r="E132" s="29"/>
      <c r="F132" s="13" t="s">
        <v>103</v>
      </c>
      <c r="G132" s="13">
        <v>1</v>
      </c>
      <c r="H132" s="13"/>
      <c r="I132" s="30"/>
      <c r="J132" s="30">
        <f t="shared" si="1"/>
        <v>0</v>
      </c>
      <c r="K132" s="31"/>
    </row>
    <row r="133" ht="25" customHeight="1" spans="1:11">
      <c r="A133" s="16"/>
      <c r="B133" s="27"/>
      <c r="C133" s="27" t="s">
        <v>342</v>
      </c>
      <c r="D133" s="27"/>
      <c r="E133" s="27"/>
      <c r="F133" s="27"/>
      <c r="G133" s="16"/>
      <c r="H133" s="16"/>
      <c r="I133" s="32"/>
      <c r="J133" s="32"/>
      <c r="K133" s="28"/>
    </row>
    <row r="134" ht="128" customHeight="1" spans="1:11">
      <c r="A134" s="13">
        <v>123</v>
      </c>
      <c r="B134" s="29" t="s">
        <v>343</v>
      </c>
      <c r="C134" s="29" t="s">
        <v>344</v>
      </c>
      <c r="D134" s="29" t="s">
        <v>345</v>
      </c>
      <c r="E134" s="29"/>
      <c r="F134" s="13" t="s">
        <v>346</v>
      </c>
      <c r="G134" s="13">
        <v>65.02</v>
      </c>
      <c r="H134" s="13"/>
      <c r="I134" s="30"/>
      <c r="J134" s="30">
        <f t="shared" ref="J134:J197" si="2">G134*I134</f>
        <v>0</v>
      </c>
      <c r="K134" s="31"/>
    </row>
    <row r="135" ht="132" customHeight="1" spans="1:11">
      <c r="A135" s="13">
        <v>124</v>
      </c>
      <c r="B135" s="29" t="s">
        <v>347</v>
      </c>
      <c r="C135" s="29" t="s">
        <v>344</v>
      </c>
      <c r="D135" s="29" t="s">
        <v>348</v>
      </c>
      <c r="E135" s="29"/>
      <c r="F135" s="13" t="s">
        <v>346</v>
      </c>
      <c r="G135" s="13">
        <v>15.72</v>
      </c>
      <c r="H135" s="13"/>
      <c r="I135" s="30"/>
      <c r="J135" s="30">
        <f t="shared" si="2"/>
        <v>0</v>
      </c>
      <c r="K135" s="31"/>
    </row>
    <row r="136" ht="36" customHeight="1" spans="1:11">
      <c r="A136" s="13">
        <v>125</v>
      </c>
      <c r="B136" s="29" t="s">
        <v>349</v>
      </c>
      <c r="C136" s="29" t="s">
        <v>350</v>
      </c>
      <c r="D136" s="29" t="s">
        <v>351</v>
      </c>
      <c r="E136" s="29"/>
      <c r="F136" s="13" t="s">
        <v>346</v>
      </c>
      <c r="G136" s="13">
        <v>1.38</v>
      </c>
      <c r="H136" s="13"/>
      <c r="I136" s="30"/>
      <c r="J136" s="30">
        <f t="shared" si="2"/>
        <v>0</v>
      </c>
      <c r="K136" s="31"/>
    </row>
    <row r="137" ht="90" customHeight="1" spans="1:11">
      <c r="A137" s="13">
        <v>126</v>
      </c>
      <c r="B137" s="29" t="s">
        <v>352</v>
      </c>
      <c r="C137" s="29" t="s">
        <v>353</v>
      </c>
      <c r="D137" s="29" t="s">
        <v>354</v>
      </c>
      <c r="E137" s="29"/>
      <c r="F137" s="13" t="s">
        <v>44</v>
      </c>
      <c r="G137" s="13">
        <v>1</v>
      </c>
      <c r="H137" s="13"/>
      <c r="I137" s="30"/>
      <c r="J137" s="30">
        <f t="shared" si="2"/>
        <v>0</v>
      </c>
      <c r="K137" s="31"/>
    </row>
    <row r="138" ht="54" customHeight="1" spans="1:11">
      <c r="A138" s="13">
        <v>127</v>
      </c>
      <c r="B138" s="29" t="s">
        <v>355</v>
      </c>
      <c r="C138" s="29" t="s">
        <v>356</v>
      </c>
      <c r="D138" s="29" t="s">
        <v>357</v>
      </c>
      <c r="E138" s="29"/>
      <c r="F138" s="13" t="s">
        <v>44</v>
      </c>
      <c r="G138" s="13">
        <v>2</v>
      </c>
      <c r="H138" s="13"/>
      <c r="I138" s="30"/>
      <c r="J138" s="30">
        <f t="shared" si="2"/>
        <v>0</v>
      </c>
      <c r="K138" s="31"/>
    </row>
    <row r="139" ht="54" customHeight="1" spans="1:11">
      <c r="A139" s="13">
        <v>128</v>
      </c>
      <c r="B139" s="29" t="s">
        <v>358</v>
      </c>
      <c r="C139" s="29" t="s">
        <v>356</v>
      </c>
      <c r="D139" s="29" t="s">
        <v>359</v>
      </c>
      <c r="E139" s="29"/>
      <c r="F139" s="13" t="s">
        <v>44</v>
      </c>
      <c r="G139" s="13">
        <v>10</v>
      </c>
      <c r="H139" s="13"/>
      <c r="I139" s="30"/>
      <c r="J139" s="30">
        <f t="shared" si="2"/>
        <v>0</v>
      </c>
      <c r="K139" s="31"/>
    </row>
    <row r="140" ht="47" customHeight="1" spans="1:11">
      <c r="A140" s="13">
        <v>129</v>
      </c>
      <c r="B140" s="29" t="s">
        <v>360</v>
      </c>
      <c r="C140" s="29" t="s">
        <v>361</v>
      </c>
      <c r="D140" s="29" t="s">
        <v>362</v>
      </c>
      <c r="E140" s="29"/>
      <c r="F140" s="13" t="s">
        <v>39</v>
      </c>
      <c r="G140" s="13">
        <v>13</v>
      </c>
      <c r="H140" s="13"/>
      <c r="I140" s="30"/>
      <c r="J140" s="30">
        <f t="shared" si="2"/>
        <v>0</v>
      </c>
      <c r="K140" s="31"/>
    </row>
    <row r="141" ht="47" customHeight="1" spans="1:11">
      <c r="A141" s="13">
        <v>130</v>
      </c>
      <c r="B141" s="29" t="s">
        <v>363</v>
      </c>
      <c r="C141" s="29" t="s">
        <v>364</v>
      </c>
      <c r="D141" s="29" t="s">
        <v>365</v>
      </c>
      <c r="E141" s="29"/>
      <c r="F141" s="13" t="s">
        <v>39</v>
      </c>
      <c r="G141" s="13">
        <v>1</v>
      </c>
      <c r="H141" s="13"/>
      <c r="I141" s="30"/>
      <c r="J141" s="30">
        <f t="shared" si="2"/>
        <v>0</v>
      </c>
      <c r="K141" s="31"/>
    </row>
    <row r="142" ht="47" customHeight="1" spans="1:11">
      <c r="A142" s="13">
        <v>131</v>
      </c>
      <c r="B142" s="29" t="s">
        <v>366</v>
      </c>
      <c r="C142" s="29" t="s">
        <v>364</v>
      </c>
      <c r="D142" s="29" t="s">
        <v>367</v>
      </c>
      <c r="E142" s="29"/>
      <c r="F142" s="13" t="s">
        <v>39</v>
      </c>
      <c r="G142" s="13">
        <v>1</v>
      </c>
      <c r="H142" s="13"/>
      <c r="I142" s="30"/>
      <c r="J142" s="30">
        <f t="shared" si="2"/>
        <v>0</v>
      </c>
      <c r="K142" s="31"/>
    </row>
    <row r="143" ht="47" customHeight="1" spans="1:11">
      <c r="A143" s="13">
        <v>132</v>
      </c>
      <c r="B143" s="29" t="s">
        <v>368</v>
      </c>
      <c r="C143" s="29" t="s">
        <v>364</v>
      </c>
      <c r="D143" s="29" t="s">
        <v>369</v>
      </c>
      <c r="E143" s="29"/>
      <c r="F143" s="13" t="s">
        <v>39</v>
      </c>
      <c r="G143" s="13">
        <v>1</v>
      </c>
      <c r="H143" s="13"/>
      <c r="I143" s="30"/>
      <c r="J143" s="30">
        <f t="shared" si="2"/>
        <v>0</v>
      </c>
      <c r="K143" s="31"/>
    </row>
    <row r="144" ht="38" customHeight="1" spans="1:11">
      <c r="A144" s="13">
        <v>133</v>
      </c>
      <c r="B144" s="29" t="s">
        <v>370</v>
      </c>
      <c r="C144" s="29" t="s">
        <v>371</v>
      </c>
      <c r="D144" s="29"/>
      <c r="E144" s="29"/>
      <c r="F144" s="13" t="s">
        <v>176</v>
      </c>
      <c r="G144" s="13">
        <v>1</v>
      </c>
      <c r="H144" s="13"/>
      <c r="I144" s="30"/>
      <c r="J144" s="30">
        <f t="shared" si="2"/>
        <v>0</v>
      </c>
      <c r="K144" s="31"/>
    </row>
    <row r="145" ht="25" customHeight="1" spans="1:11">
      <c r="A145" s="16"/>
      <c r="B145" s="27"/>
      <c r="C145" s="27" t="s">
        <v>372</v>
      </c>
      <c r="D145" s="27"/>
      <c r="E145" s="27"/>
      <c r="F145" s="27"/>
      <c r="G145" s="16"/>
      <c r="H145" s="16"/>
      <c r="I145" s="32"/>
      <c r="J145" s="32"/>
      <c r="K145" s="28"/>
    </row>
    <row r="146" ht="130" customHeight="1" spans="1:11">
      <c r="A146" s="13">
        <v>134</v>
      </c>
      <c r="B146" s="29" t="s">
        <v>373</v>
      </c>
      <c r="C146" s="29" t="s">
        <v>344</v>
      </c>
      <c r="D146" s="29" t="s">
        <v>374</v>
      </c>
      <c r="E146" s="29"/>
      <c r="F146" s="13" t="s">
        <v>346</v>
      </c>
      <c r="G146" s="13">
        <v>25.91</v>
      </c>
      <c r="H146" s="13"/>
      <c r="I146" s="30"/>
      <c r="J146" s="30">
        <f t="shared" si="2"/>
        <v>0</v>
      </c>
      <c r="K146" s="31"/>
    </row>
    <row r="147" ht="132" customHeight="1" spans="1:11">
      <c r="A147" s="13">
        <v>135</v>
      </c>
      <c r="B147" s="29" t="s">
        <v>375</v>
      </c>
      <c r="C147" s="29" t="s">
        <v>344</v>
      </c>
      <c r="D147" s="29" t="s">
        <v>376</v>
      </c>
      <c r="E147" s="29"/>
      <c r="F147" s="13" t="s">
        <v>346</v>
      </c>
      <c r="G147" s="13">
        <v>32.29</v>
      </c>
      <c r="H147" s="13"/>
      <c r="I147" s="30"/>
      <c r="J147" s="30">
        <f t="shared" si="2"/>
        <v>0</v>
      </c>
      <c r="K147" s="31"/>
    </row>
    <row r="148" ht="129" customHeight="1" spans="1:11">
      <c r="A148" s="13">
        <v>136</v>
      </c>
      <c r="B148" s="29" t="s">
        <v>377</v>
      </c>
      <c r="C148" s="29" t="s">
        <v>344</v>
      </c>
      <c r="D148" s="29" t="s">
        <v>378</v>
      </c>
      <c r="E148" s="29"/>
      <c r="F148" s="13" t="s">
        <v>346</v>
      </c>
      <c r="G148" s="13">
        <v>76.27</v>
      </c>
      <c r="H148" s="13"/>
      <c r="I148" s="30"/>
      <c r="J148" s="30">
        <f t="shared" si="2"/>
        <v>0</v>
      </c>
      <c r="K148" s="31"/>
    </row>
    <row r="149" ht="65" customHeight="1" spans="1:11">
      <c r="A149" s="13">
        <v>137</v>
      </c>
      <c r="B149" s="29" t="s">
        <v>379</v>
      </c>
      <c r="C149" s="29" t="s">
        <v>380</v>
      </c>
      <c r="D149" s="29" t="s">
        <v>381</v>
      </c>
      <c r="E149" s="29"/>
      <c r="F149" s="13" t="s">
        <v>346</v>
      </c>
      <c r="G149" s="13">
        <v>134.47</v>
      </c>
      <c r="H149" s="13"/>
      <c r="I149" s="30"/>
      <c r="J149" s="30">
        <f t="shared" si="2"/>
        <v>0</v>
      </c>
      <c r="K149" s="31"/>
    </row>
    <row r="150" ht="35" customHeight="1" spans="1:11">
      <c r="A150" s="13">
        <v>138</v>
      </c>
      <c r="B150" s="29" t="s">
        <v>382</v>
      </c>
      <c r="C150" s="29" t="s">
        <v>350</v>
      </c>
      <c r="D150" s="29" t="s">
        <v>351</v>
      </c>
      <c r="E150" s="29"/>
      <c r="F150" s="13" t="s">
        <v>346</v>
      </c>
      <c r="G150" s="13">
        <v>1.6</v>
      </c>
      <c r="H150" s="13"/>
      <c r="I150" s="30"/>
      <c r="J150" s="30">
        <f t="shared" si="2"/>
        <v>0</v>
      </c>
      <c r="K150" s="31"/>
    </row>
    <row r="151" ht="88" customHeight="1" spans="1:11">
      <c r="A151" s="13">
        <v>139</v>
      </c>
      <c r="B151" s="29" t="s">
        <v>383</v>
      </c>
      <c r="C151" s="29" t="s">
        <v>384</v>
      </c>
      <c r="D151" s="29" t="s">
        <v>385</v>
      </c>
      <c r="E151" s="29"/>
      <c r="F151" s="13" t="s">
        <v>44</v>
      </c>
      <c r="G151" s="13">
        <v>1</v>
      </c>
      <c r="H151" s="13"/>
      <c r="I151" s="30"/>
      <c r="J151" s="30">
        <f t="shared" si="2"/>
        <v>0</v>
      </c>
      <c r="K151" s="31"/>
    </row>
    <row r="152" ht="45" customHeight="1" spans="1:11">
      <c r="A152" s="13">
        <v>140</v>
      </c>
      <c r="B152" s="29" t="s">
        <v>386</v>
      </c>
      <c r="C152" s="29" t="s">
        <v>361</v>
      </c>
      <c r="D152" s="29" t="s">
        <v>387</v>
      </c>
      <c r="E152" s="29"/>
      <c r="F152" s="13" t="s">
        <v>39</v>
      </c>
      <c r="G152" s="13">
        <v>3</v>
      </c>
      <c r="H152" s="13"/>
      <c r="I152" s="30"/>
      <c r="J152" s="30">
        <f t="shared" si="2"/>
        <v>0</v>
      </c>
      <c r="K152" s="31"/>
    </row>
    <row r="153" ht="45" customHeight="1" spans="1:11">
      <c r="A153" s="13">
        <v>141</v>
      </c>
      <c r="B153" s="29" t="s">
        <v>388</v>
      </c>
      <c r="C153" s="29" t="s">
        <v>361</v>
      </c>
      <c r="D153" s="29" t="s">
        <v>389</v>
      </c>
      <c r="E153" s="29"/>
      <c r="F153" s="13" t="s">
        <v>39</v>
      </c>
      <c r="G153" s="13">
        <v>5</v>
      </c>
      <c r="H153" s="13"/>
      <c r="I153" s="30"/>
      <c r="J153" s="30">
        <f t="shared" si="2"/>
        <v>0</v>
      </c>
      <c r="K153" s="31"/>
    </row>
    <row r="154" ht="45" customHeight="1" spans="1:11">
      <c r="A154" s="13">
        <v>142</v>
      </c>
      <c r="B154" s="29" t="s">
        <v>390</v>
      </c>
      <c r="C154" s="29" t="s">
        <v>361</v>
      </c>
      <c r="D154" s="29" t="s">
        <v>391</v>
      </c>
      <c r="E154" s="29"/>
      <c r="F154" s="13" t="s">
        <v>39</v>
      </c>
      <c r="G154" s="13">
        <v>3</v>
      </c>
      <c r="H154" s="13"/>
      <c r="I154" s="30"/>
      <c r="J154" s="30">
        <f t="shared" si="2"/>
        <v>0</v>
      </c>
      <c r="K154" s="31"/>
    </row>
    <row r="155" ht="45" customHeight="1" spans="1:11">
      <c r="A155" s="13">
        <v>143</v>
      </c>
      <c r="B155" s="29" t="s">
        <v>392</v>
      </c>
      <c r="C155" s="29" t="s">
        <v>393</v>
      </c>
      <c r="D155" s="29" t="s">
        <v>394</v>
      </c>
      <c r="E155" s="29"/>
      <c r="F155" s="13" t="s">
        <v>39</v>
      </c>
      <c r="G155" s="13">
        <v>1</v>
      </c>
      <c r="H155" s="13"/>
      <c r="I155" s="30"/>
      <c r="J155" s="30">
        <f t="shared" si="2"/>
        <v>0</v>
      </c>
      <c r="K155" s="31"/>
    </row>
    <row r="156" ht="45" customHeight="1" spans="1:11">
      <c r="A156" s="13">
        <v>144</v>
      </c>
      <c r="B156" s="29" t="s">
        <v>395</v>
      </c>
      <c r="C156" s="29" t="s">
        <v>393</v>
      </c>
      <c r="D156" s="29" t="s">
        <v>396</v>
      </c>
      <c r="E156" s="29"/>
      <c r="F156" s="13" t="s">
        <v>39</v>
      </c>
      <c r="G156" s="13">
        <v>2</v>
      </c>
      <c r="H156" s="13"/>
      <c r="I156" s="30"/>
      <c r="J156" s="30">
        <f t="shared" si="2"/>
        <v>0</v>
      </c>
      <c r="K156" s="31"/>
    </row>
    <row r="157" ht="45" customHeight="1" spans="1:11">
      <c r="A157" s="13">
        <v>145</v>
      </c>
      <c r="B157" s="29" t="s">
        <v>397</v>
      </c>
      <c r="C157" s="29" t="s">
        <v>398</v>
      </c>
      <c r="D157" s="29" t="s">
        <v>399</v>
      </c>
      <c r="E157" s="29"/>
      <c r="F157" s="13" t="s">
        <v>39</v>
      </c>
      <c r="G157" s="13">
        <v>1</v>
      </c>
      <c r="H157" s="13"/>
      <c r="I157" s="30"/>
      <c r="J157" s="30">
        <f t="shared" si="2"/>
        <v>0</v>
      </c>
      <c r="K157" s="31"/>
    </row>
    <row r="158" ht="52" customHeight="1" spans="1:11">
      <c r="A158" s="13">
        <v>146</v>
      </c>
      <c r="B158" s="29" t="s">
        <v>400</v>
      </c>
      <c r="C158" s="29" t="s">
        <v>401</v>
      </c>
      <c r="D158" s="29" t="s">
        <v>402</v>
      </c>
      <c r="E158" s="29"/>
      <c r="F158" s="13" t="s">
        <v>39</v>
      </c>
      <c r="G158" s="13">
        <v>1</v>
      </c>
      <c r="H158" s="13"/>
      <c r="I158" s="30"/>
      <c r="J158" s="30">
        <f t="shared" si="2"/>
        <v>0</v>
      </c>
      <c r="K158" s="31"/>
    </row>
    <row r="159" ht="52" customHeight="1" spans="1:11">
      <c r="A159" s="13">
        <v>147</v>
      </c>
      <c r="B159" s="29" t="s">
        <v>403</v>
      </c>
      <c r="C159" s="29" t="s">
        <v>401</v>
      </c>
      <c r="D159" s="29" t="s">
        <v>404</v>
      </c>
      <c r="E159" s="29"/>
      <c r="F159" s="13" t="s">
        <v>39</v>
      </c>
      <c r="G159" s="13">
        <v>1</v>
      </c>
      <c r="H159" s="13"/>
      <c r="I159" s="30"/>
      <c r="J159" s="30">
        <f t="shared" si="2"/>
        <v>0</v>
      </c>
      <c r="K159" s="31"/>
    </row>
    <row r="160" ht="52" customHeight="1" spans="1:11">
      <c r="A160" s="13">
        <v>148</v>
      </c>
      <c r="B160" s="29" t="s">
        <v>405</v>
      </c>
      <c r="C160" s="29" t="s">
        <v>401</v>
      </c>
      <c r="D160" s="29" t="s">
        <v>406</v>
      </c>
      <c r="E160" s="29"/>
      <c r="F160" s="13" t="s">
        <v>39</v>
      </c>
      <c r="G160" s="13">
        <v>1</v>
      </c>
      <c r="H160" s="13"/>
      <c r="I160" s="30"/>
      <c r="J160" s="30">
        <f t="shared" si="2"/>
        <v>0</v>
      </c>
      <c r="K160" s="31"/>
    </row>
    <row r="161" ht="52" customHeight="1" spans="1:11">
      <c r="A161" s="13">
        <v>149</v>
      </c>
      <c r="B161" s="29" t="s">
        <v>407</v>
      </c>
      <c r="C161" s="29" t="s">
        <v>408</v>
      </c>
      <c r="D161" s="29" t="s">
        <v>409</v>
      </c>
      <c r="E161" s="29"/>
      <c r="F161" s="13" t="s">
        <v>39</v>
      </c>
      <c r="G161" s="13">
        <v>1</v>
      </c>
      <c r="H161" s="13"/>
      <c r="I161" s="30"/>
      <c r="J161" s="30">
        <f t="shared" si="2"/>
        <v>0</v>
      </c>
      <c r="K161" s="31"/>
    </row>
    <row r="162" ht="52" customHeight="1" spans="1:11">
      <c r="A162" s="13">
        <v>150</v>
      </c>
      <c r="B162" s="29" t="s">
        <v>410</v>
      </c>
      <c r="C162" s="29" t="s">
        <v>408</v>
      </c>
      <c r="D162" s="29" t="s">
        <v>411</v>
      </c>
      <c r="E162" s="29"/>
      <c r="F162" s="13" t="s">
        <v>39</v>
      </c>
      <c r="G162" s="13">
        <v>1</v>
      </c>
      <c r="H162" s="13"/>
      <c r="I162" s="30"/>
      <c r="J162" s="30">
        <f t="shared" si="2"/>
        <v>0</v>
      </c>
      <c r="K162" s="31"/>
    </row>
    <row r="163" ht="45" customHeight="1" spans="1:11">
      <c r="A163" s="13">
        <v>151</v>
      </c>
      <c r="B163" s="29" t="s">
        <v>412</v>
      </c>
      <c r="C163" s="29" t="s">
        <v>408</v>
      </c>
      <c r="D163" s="29" t="s">
        <v>413</v>
      </c>
      <c r="E163" s="29"/>
      <c r="F163" s="13" t="s">
        <v>39</v>
      </c>
      <c r="G163" s="13">
        <v>1</v>
      </c>
      <c r="H163" s="13"/>
      <c r="I163" s="30"/>
      <c r="J163" s="30">
        <f t="shared" si="2"/>
        <v>0</v>
      </c>
      <c r="K163" s="31"/>
    </row>
    <row r="164" ht="45" customHeight="1" spans="1:11">
      <c r="A164" s="13">
        <v>152</v>
      </c>
      <c r="B164" s="29" t="s">
        <v>414</v>
      </c>
      <c r="C164" s="29" t="s">
        <v>415</v>
      </c>
      <c r="D164" s="29" t="s">
        <v>416</v>
      </c>
      <c r="E164" s="29"/>
      <c r="F164" s="13" t="s">
        <v>346</v>
      </c>
      <c r="G164" s="13">
        <v>9.22</v>
      </c>
      <c r="H164" s="13"/>
      <c r="I164" s="30"/>
      <c r="J164" s="30">
        <f t="shared" si="2"/>
        <v>0</v>
      </c>
      <c r="K164" s="31"/>
    </row>
    <row r="165" ht="45" customHeight="1" spans="1:11">
      <c r="A165" s="13">
        <v>153</v>
      </c>
      <c r="B165" s="29" t="s">
        <v>417</v>
      </c>
      <c r="C165" s="29" t="s">
        <v>371</v>
      </c>
      <c r="D165" s="29"/>
      <c r="E165" s="29"/>
      <c r="F165" s="13" t="s">
        <v>176</v>
      </c>
      <c r="G165" s="13">
        <v>1</v>
      </c>
      <c r="H165" s="13"/>
      <c r="I165" s="30"/>
      <c r="J165" s="30">
        <f t="shared" si="2"/>
        <v>0</v>
      </c>
      <c r="K165" s="31"/>
    </row>
    <row r="166" ht="25" customHeight="1" spans="1:11">
      <c r="A166" s="16"/>
      <c r="B166" s="27"/>
      <c r="C166" s="27" t="s">
        <v>418</v>
      </c>
      <c r="D166" s="27"/>
      <c r="E166" s="27"/>
      <c r="F166" s="27"/>
      <c r="G166" s="16"/>
      <c r="H166" s="16"/>
      <c r="I166" s="32"/>
      <c r="J166" s="32"/>
      <c r="K166" s="28"/>
    </row>
    <row r="167" ht="78" customHeight="1" spans="1:11">
      <c r="A167" s="13">
        <v>154</v>
      </c>
      <c r="B167" s="29" t="s">
        <v>419</v>
      </c>
      <c r="C167" s="29" t="s">
        <v>420</v>
      </c>
      <c r="D167" s="29" t="s">
        <v>421</v>
      </c>
      <c r="E167" s="29"/>
      <c r="F167" s="13" t="s">
        <v>44</v>
      </c>
      <c r="G167" s="13">
        <v>10</v>
      </c>
      <c r="H167" s="13"/>
      <c r="I167" s="30"/>
      <c r="J167" s="30">
        <f t="shared" si="2"/>
        <v>0</v>
      </c>
      <c r="K167" s="31"/>
    </row>
    <row r="168" ht="51" customHeight="1" spans="1:11">
      <c r="A168" s="13">
        <v>155</v>
      </c>
      <c r="B168" s="29" t="s">
        <v>422</v>
      </c>
      <c r="C168" s="29" t="s">
        <v>420</v>
      </c>
      <c r="D168" s="29" t="s">
        <v>423</v>
      </c>
      <c r="E168" s="29"/>
      <c r="F168" s="13" t="s">
        <v>44</v>
      </c>
      <c r="G168" s="13">
        <v>1</v>
      </c>
      <c r="H168" s="13"/>
      <c r="I168" s="30"/>
      <c r="J168" s="30">
        <f t="shared" si="2"/>
        <v>0</v>
      </c>
      <c r="K168" s="31"/>
    </row>
    <row r="169" ht="28" customHeight="1" spans="1:11">
      <c r="A169" s="13">
        <v>156</v>
      </c>
      <c r="B169" s="29" t="s">
        <v>424</v>
      </c>
      <c r="C169" s="29" t="s">
        <v>371</v>
      </c>
      <c r="D169" s="29"/>
      <c r="E169" s="29"/>
      <c r="F169" s="13" t="s">
        <v>176</v>
      </c>
      <c r="G169" s="13">
        <v>1</v>
      </c>
      <c r="H169" s="13"/>
      <c r="I169" s="30"/>
      <c r="J169" s="30">
        <f t="shared" si="2"/>
        <v>0</v>
      </c>
      <c r="K169" s="31"/>
    </row>
    <row r="170" ht="25" customHeight="1" spans="1:11">
      <c r="A170" s="16"/>
      <c r="B170" s="27"/>
      <c r="C170" s="27" t="s">
        <v>425</v>
      </c>
      <c r="D170" s="27"/>
      <c r="E170" s="27"/>
      <c r="F170" s="27"/>
      <c r="G170" s="16"/>
      <c r="H170" s="16"/>
      <c r="I170" s="32"/>
      <c r="J170" s="32"/>
      <c r="K170" s="28"/>
    </row>
    <row r="171" ht="126" customHeight="1" spans="1:11">
      <c r="A171" s="13">
        <v>157</v>
      </c>
      <c r="B171" s="29" t="s">
        <v>426</v>
      </c>
      <c r="C171" s="29" t="s">
        <v>427</v>
      </c>
      <c r="D171" s="29" t="s">
        <v>428</v>
      </c>
      <c r="E171" s="29"/>
      <c r="F171" s="13" t="s">
        <v>31</v>
      </c>
      <c r="G171" s="13">
        <v>7.11</v>
      </c>
      <c r="H171" s="13"/>
      <c r="I171" s="30"/>
      <c r="J171" s="30">
        <f t="shared" si="2"/>
        <v>0</v>
      </c>
      <c r="K171" s="31"/>
    </row>
    <row r="172" ht="126" customHeight="1" spans="1:11">
      <c r="A172" s="13">
        <v>158</v>
      </c>
      <c r="B172" s="29" t="s">
        <v>429</v>
      </c>
      <c r="C172" s="29" t="s">
        <v>427</v>
      </c>
      <c r="D172" s="29" t="s">
        <v>430</v>
      </c>
      <c r="E172" s="29"/>
      <c r="F172" s="13" t="s">
        <v>31</v>
      </c>
      <c r="G172" s="13">
        <v>70.45</v>
      </c>
      <c r="H172" s="13"/>
      <c r="I172" s="30"/>
      <c r="J172" s="30">
        <f t="shared" si="2"/>
        <v>0</v>
      </c>
      <c r="K172" s="31"/>
    </row>
    <row r="173" ht="124" customHeight="1" spans="1:11">
      <c r="A173" s="13">
        <v>159</v>
      </c>
      <c r="B173" s="29" t="s">
        <v>431</v>
      </c>
      <c r="C173" s="29" t="s">
        <v>427</v>
      </c>
      <c r="D173" s="29" t="s">
        <v>432</v>
      </c>
      <c r="E173" s="29"/>
      <c r="F173" s="13" t="s">
        <v>31</v>
      </c>
      <c r="G173" s="13">
        <v>7.11</v>
      </c>
      <c r="H173" s="13"/>
      <c r="I173" s="30"/>
      <c r="J173" s="30">
        <f t="shared" si="2"/>
        <v>0</v>
      </c>
      <c r="K173" s="31"/>
    </row>
    <row r="174" ht="126" customHeight="1" spans="1:11">
      <c r="A174" s="13">
        <v>160</v>
      </c>
      <c r="B174" s="29" t="s">
        <v>433</v>
      </c>
      <c r="C174" s="29" t="s">
        <v>427</v>
      </c>
      <c r="D174" s="29" t="s">
        <v>434</v>
      </c>
      <c r="E174" s="29"/>
      <c r="F174" s="13" t="s">
        <v>31</v>
      </c>
      <c r="G174" s="13">
        <v>70.45</v>
      </c>
      <c r="H174" s="13"/>
      <c r="I174" s="30"/>
      <c r="J174" s="30">
        <f t="shared" si="2"/>
        <v>0</v>
      </c>
      <c r="K174" s="31"/>
    </row>
    <row r="175" ht="126" customHeight="1" spans="1:11">
      <c r="A175" s="13">
        <v>161</v>
      </c>
      <c r="B175" s="29" t="s">
        <v>435</v>
      </c>
      <c r="C175" s="29" t="s">
        <v>194</v>
      </c>
      <c r="D175" s="29" t="s">
        <v>436</v>
      </c>
      <c r="E175" s="29"/>
      <c r="F175" s="13" t="s">
        <v>31</v>
      </c>
      <c r="G175" s="13">
        <v>40.76</v>
      </c>
      <c r="H175" s="13"/>
      <c r="I175" s="30"/>
      <c r="J175" s="30">
        <f t="shared" si="2"/>
        <v>0</v>
      </c>
      <c r="K175" s="31"/>
    </row>
    <row r="176" ht="126" customHeight="1" spans="1:11">
      <c r="A176" s="13">
        <v>162</v>
      </c>
      <c r="B176" s="29" t="s">
        <v>437</v>
      </c>
      <c r="C176" s="29" t="s">
        <v>194</v>
      </c>
      <c r="D176" s="29" t="s">
        <v>438</v>
      </c>
      <c r="E176" s="29"/>
      <c r="F176" s="13" t="s">
        <v>31</v>
      </c>
      <c r="G176" s="13">
        <v>11.43</v>
      </c>
      <c r="H176" s="13"/>
      <c r="I176" s="30"/>
      <c r="J176" s="30">
        <f t="shared" si="2"/>
        <v>0</v>
      </c>
      <c r="K176" s="31"/>
    </row>
    <row r="177" ht="46" customHeight="1" spans="1:11">
      <c r="A177" s="13">
        <v>163</v>
      </c>
      <c r="B177" s="29" t="s">
        <v>439</v>
      </c>
      <c r="C177" s="29" t="s">
        <v>440</v>
      </c>
      <c r="D177" s="29" t="s">
        <v>441</v>
      </c>
      <c r="E177" s="29"/>
      <c r="F177" s="13" t="s">
        <v>65</v>
      </c>
      <c r="G177" s="13">
        <v>66.16</v>
      </c>
      <c r="H177" s="13"/>
      <c r="I177" s="30"/>
      <c r="J177" s="30">
        <f t="shared" si="2"/>
        <v>0</v>
      </c>
      <c r="K177" s="31"/>
    </row>
    <row r="178" ht="46" customHeight="1" spans="1:11">
      <c r="A178" s="13">
        <v>164</v>
      </c>
      <c r="B178" s="29" t="s">
        <v>442</v>
      </c>
      <c r="C178" s="29" t="s">
        <v>67</v>
      </c>
      <c r="D178" s="29" t="s">
        <v>443</v>
      </c>
      <c r="E178" s="29"/>
      <c r="F178" s="13" t="s">
        <v>65</v>
      </c>
      <c r="G178" s="13">
        <v>66.16</v>
      </c>
      <c r="H178" s="13"/>
      <c r="I178" s="30"/>
      <c r="J178" s="30">
        <f t="shared" si="2"/>
        <v>0</v>
      </c>
      <c r="K178" s="31"/>
    </row>
    <row r="179" ht="36" customHeight="1" spans="1:11">
      <c r="A179" s="13">
        <v>165</v>
      </c>
      <c r="B179" s="29" t="s">
        <v>444</v>
      </c>
      <c r="C179" s="29" t="s">
        <v>371</v>
      </c>
      <c r="D179" s="29" t="s">
        <v>445</v>
      </c>
      <c r="E179" s="29"/>
      <c r="F179" s="13" t="s">
        <v>176</v>
      </c>
      <c r="G179" s="13">
        <v>1</v>
      </c>
      <c r="H179" s="13"/>
      <c r="I179" s="30"/>
      <c r="J179" s="30">
        <f t="shared" si="2"/>
        <v>0</v>
      </c>
      <c r="K179" s="31"/>
    </row>
    <row r="180" ht="24" customHeight="1" spans="1:11">
      <c r="A180" s="13">
        <v>166</v>
      </c>
      <c r="B180" s="29" t="s">
        <v>446</v>
      </c>
      <c r="C180" s="29" t="s">
        <v>447</v>
      </c>
      <c r="D180" s="29"/>
      <c r="E180" s="29"/>
      <c r="F180" s="13" t="s">
        <v>176</v>
      </c>
      <c r="G180" s="13">
        <v>1</v>
      </c>
      <c r="H180" s="13"/>
      <c r="I180" s="30"/>
      <c r="J180" s="30">
        <f t="shared" si="2"/>
        <v>0</v>
      </c>
      <c r="K180" s="31"/>
    </row>
    <row r="181" ht="25" customHeight="1" spans="1:11">
      <c r="A181" s="16"/>
      <c r="B181" s="27"/>
      <c r="C181" s="27" t="s">
        <v>448</v>
      </c>
      <c r="D181" s="27"/>
      <c r="E181" s="27"/>
      <c r="F181" s="27"/>
      <c r="G181" s="16"/>
      <c r="H181" s="16"/>
      <c r="I181" s="32"/>
      <c r="J181" s="32"/>
      <c r="K181" s="28"/>
    </row>
    <row r="182" ht="69" customHeight="1" spans="1:11">
      <c r="A182" s="13">
        <v>167</v>
      </c>
      <c r="B182" s="29" t="s">
        <v>449</v>
      </c>
      <c r="C182" s="29" t="s">
        <v>450</v>
      </c>
      <c r="D182" s="29" t="s">
        <v>451</v>
      </c>
      <c r="E182" s="29"/>
      <c r="F182" s="13" t="s">
        <v>44</v>
      </c>
      <c r="G182" s="13">
        <v>1</v>
      </c>
      <c r="H182" s="13"/>
      <c r="I182" s="30"/>
      <c r="J182" s="30">
        <f t="shared" si="2"/>
        <v>0</v>
      </c>
      <c r="K182" s="31"/>
    </row>
    <row r="183" ht="69" customHeight="1" spans="1:11">
      <c r="A183" s="13">
        <v>168</v>
      </c>
      <c r="B183" s="29" t="s">
        <v>452</v>
      </c>
      <c r="C183" s="29" t="s">
        <v>450</v>
      </c>
      <c r="D183" s="29" t="s">
        <v>453</v>
      </c>
      <c r="E183" s="29"/>
      <c r="F183" s="13" t="s">
        <v>44</v>
      </c>
      <c r="G183" s="13">
        <v>1</v>
      </c>
      <c r="H183" s="13"/>
      <c r="I183" s="30"/>
      <c r="J183" s="30">
        <f t="shared" si="2"/>
        <v>0</v>
      </c>
      <c r="K183" s="31"/>
    </row>
    <row r="184" ht="69" customHeight="1" spans="1:11">
      <c r="A184" s="13">
        <v>169</v>
      </c>
      <c r="B184" s="29" t="s">
        <v>454</v>
      </c>
      <c r="C184" s="29" t="s">
        <v>450</v>
      </c>
      <c r="D184" s="29" t="s">
        <v>455</v>
      </c>
      <c r="E184" s="29"/>
      <c r="F184" s="13" t="s">
        <v>44</v>
      </c>
      <c r="G184" s="13">
        <v>1</v>
      </c>
      <c r="H184" s="13"/>
      <c r="I184" s="30"/>
      <c r="J184" s="30">
        <f t="shared" si="2"/>
        <v>0</v>
      </c>
      <c r="K184" s="31"/>
    </row>
    <row r="185" ht="120" customHeight="1" spans="1:11">
      <c r="A185" s="13">
        <v>170</v>
      </c>
      <c r="B185" s="29" t="s">
        <v>456</v>
      </c>
      <c r="C185" s="29" t="s">
        <v>420</v>
      </c>
      <c r="D185" s="29" t="s">
        <v>457</v>
      </c>
      <c r="E185" s="29"/>
      <c r="F185" s="13" t="s">
        <v>44</v>
      </c>
      <c r="G185" s="13">
        <v>2</v>
      </c>
      <c r="H185" s="13"/>
      <c r="I185" s="30"/>
      <c r="J185" s="30">
        <f t="shared" si="2"/>
        <v>0</v>
      </c>
      <c r="K185" s="31"/>
    </row>
    <row r="186" ht="120" customHeight="1" spans="1:11">
      <c r="A186" s="13">
        <v>171</v>
      </c>
      <c r="B186" s="29" t="s">
        <v>458</v>
      </c>
      <c r="C186" s="29" t="s">
        <v>420</v>
      </c>
      <c r="D186" s="29" t="s">
        <v>459</v>
      </c>
      <c r="E186" s="29"/>
      <c r="F186" s="13" t="s">
        <v>44</v>
      </c>
      <c r="G186" s="13">
        <v>1</v>
      </c>
      <c r="H186" s="13"/>
      <c r="I186" s="30"/>
      <c r="J186" s="30">
        <f t="shared" si="2"/>
        <v>0</v>
      </c>
      <c r="K186" s="31"/>
    </row>
    <row r="187" ht="120" customHeight="1" spans="1:11">
      <c r="A187" s="13">
        <v>172</v>
      </c>
      <c r="B187" s="29" t="s">
        <v>460</v>
      </c>
      <c r="C187" s="29" t="s">
        <v>420</v>
      </c>
      <c r="D187" s="29" t="s">
        <v>461</v>
      </c>
      <c r="E187" s="29"/>
      <c r="F187" s="13" t="s">
        <v>44</v>
      </c>
      <c r="G187" s="13">
        <v>5</v>
      </c>
      <c r="H187" s="13"/>
      <c r="I187" s="30"/>
      <c r="J187" s="30">
        <f t="shared" si="2"/>
        <v>0</v>
      </c>
      <c r="K187" s="31"/>
    </row>
    <row r="188" ht="120" customHeight="1" spans="1:11">
      <c r="A188" s="13">
        <v>173</v>
      </c>
      <c r="B188" s="29" t="s">
        <v>462</v>
      </c>
      <c r="C188" s="29" t="s">
        <v>420</v>
      </c>
      <c r="D188" s="29" t="s">
        <v>463</v>
      </c>
      <c r="E188" s="29"/>
      <c r="F188" s="13" t="s">
        <v>44</v>
      </c>
      <c r="G188" s="13">
        <v>2</v>
      </c>
      <c r="H188" s="13"/>
      <c r="I188" s="30"/>
      <c r="J188" s="30">
        <f t="shared" si="2"/>
        <v>0</v>
      </c>
      <c r="K188" s="31"/>
    </row>
    <row r="189" ht="120" customHeight="1" spans="1:11">
      <c r="A189" s="13">
        <v>174</v>
      </c>
      <c r="B189" s="29" t="s">
        <v>464</v>
      </c>
      <c r="C189" s="29" t="s">
        <v>420</v>
      </c>
      <c r="D189" s="29" t="s">
        <v>465</v>
      </c>
      <c r="E189" s="29"/>
      <c r="F189" s="13" t="s">
        <v>44</v>
      </c>
      <c r="G189" s="13">
        <v>2</v>
      </c>
      <c r="H189" s="13"/>
      <c r="I189" s="30"/>
      <c r="J189" s="30">
        <f t="shared" si="2"/>
        <v>0</v>
      </c>
      <c r="K189" s="31"/>
    </row>
    <row r="190" ht="120" customHeight="1" spans="1:11">
      <c r="A190" s="13">
        <v>175</v>
      </c>
      <c r="B190" s="29" t="s">
        <v>466</v>
      </c>
      <c r="C190" s="29" t="s">
        <v>420</v>
      </c>
      <c r="D190" s="29" t="s">
        <v>467</v>
      </c>
      <c r="E190" s="29"/>
      <c r="F190" s="13" t="s">
        <v>44</v>
      </c>
      <c r="G190" s="13">
        <v>2</v>
      </c>
      <c r="H190" s="13"/>
      <c r="I190" s="30"/>
      <c r="J190" s="30">
        <f t="shared" si="2"/>
        <v>0</v>
      </c>
      <c r="K190" s="31"/>
    </row>
    <row r="191" ht="120" customHeight="1" spans="1:11">
      <c r="A191" s="13">
        <v>176</v>
      </c>
      <c r="B191" s="29" t="s">
        <v>468</v>
      </c>
      <c r="C191" s="29" t="s">
        <v>420</v>
      </c>
      <c r="D191" s="29" t="s">
        <v>469</v>
      </c>
      <c r="E191" s="29"/>
      <c r="F191" s="13" t="s">
        <v>44</v>
      </c>
      <c r="G191" s="13">
        <v>15</v>
      </c>
      <c r="H191" s="13"/>
      <c r="I191" s="30"/>
      <c r="J191" s="30">
        <f t="shared" si="2"/>
        <v>0</v>
      </c>
      <c r="K191" s="31"/>
    </row>
    <row r="192" ht="33" customHeight="1" spans="1:11">
      <c r="A192" s="13">
        <v>177</v>
      </c>
      <c r="B192" s="29" t="s">
        <v>470</v>
      </c>
      <c r="C192" s="29" t="s">
        <v>371</v>
      </c>
      <c r="D192" s="29"/>
      <c r="E192" s="29"/>
      <c r="F192" s="13" t="s">
        <v>176</v>
      </c>
      <c r="G192" s="13">
        <v>1</v>
      </c>
      <c r="H192" s="13"/>
      <c r="I192" s="30"/>
      <c r="J192" s="30">
        <f t="shared" si="2"/>
        <v>0</v>
      </c>
      <c r="K192" s="31"/>
    </row>
    <row r="193" ht="25" customHeight="1" spans="1:11">
      <c r="A193" s="16"/>
      <c r="B193" s="27"/>
      <c r="C193" s="27" t="s">
        <v>471</v>
      </c>
      <c r="D193" s="27"/>
      <c r="E193" s="27"/>
      <c r="F193" s="27"/>
      <c r="G193" s="16"/>
      <c r="H193" s="16"/>
      <c r="I193" s="32"/>
      <c r="J193" s="32"/>
      <c r="K193" s="28"/>
    </row>
    <row r="194" ht="124" customHeight="1" spans="1:11">
      <c r="A194" s="13">
        <v>178</v>
      </c>
      <c r="B194" s="29" t="s">
        <v>472</v>
      </c>
      <c r="C194" s="29" t="s">
        <v>427</v>
      </c>
      <c r="D194" s="29" t="s">
        <v>428</v>
      </c>
      <c r="E194" s="29"/>
      <c r="F194" s="13" t="s">
        <v>31</v>
      </c>
      <c r="G194" s="13">
        <v>20.05</v>
      </c>
      <c r="H194" s="13"/>
      <c r="I194" s="30"/>
      <c r="J194" s="30">
        <f t="shared" si="2"/>
        <v>0</v>
      </c>
      <c r="K194" s="31"/>
    </row>
    <row r="195" ht="124" customHeight="1" spans="1:11">
      <c r="A195" s="13">
        <v>179</v>
      </c>
      <c r="B195" s="29" t="s">
        <v>473</v>
      </c>
      <c r="C195" s="29" t="s">
        <v>427</v>
      </c>
      <c r="D195" s="29" t="s">
        <v>430</v>
      </c>
      <c r="E195" s="29"/>
      <c r="F195" s="13" t="s">
        <v>31</v>
      </c>
      <c r="G195" s="13">
        <v>98.48</v>
      </c>
      <c r="H195" s="13"/>
      <c r="I195" s="30"/>
      <c r="J195" s="30">
        <f t="shared" ref="J195:J258" si="3">G195*I195</f>
        <v>0</v>
      </c>
      <c r="K195" s="31"/>
    </row>
    <row r="196" ht="124" customHeight="1" spans="1:11">
      <c r="A196" s="13">
        <v>180</v>
      </c>
      <c r="B196" s="29" t="s">
        <v>474</v>
      </c>
      <c r="C196" s="29" t="s">
        <v>427</v>
      </c>
      <c r="D196" s="29" t="s">
        <v>432</v>
      </c>
      <c r="E196" s="29"/>
      <c r="F196" s="13" t="s">
        <v>31</v>
      </c>
      <c r="G196" s="13">
        <v>34.62</v>
      </c>
      <c r="H196" s="13"/>
      <c r="I196" s="30"/>
      <c r="J196" s="30">
        <f t="shared" si="3"/>
        <v>0</v>
      </c>
      <c r="K196" s="31"/>
    </row>
    <row r="197" ht="124" customHeight="1" spans="1:11">
      <c r="A197" s="13">
        <v>181</v>
      </c>
      <c r="B197" s="29" t="s">
        <v>475</v>
      </c>
      <c r="C197" s="29" t="s">
        <v>427</v>
      </c>
      <c r="D197" s="29" t="s">
        <v>434</v>
      </c>
      <c r="E197" s="29"/>
      <c r="F197" s="13" t="s">
        <v>31</v>
      </c>
      <c r="G197" s="13">
        <v>128.38</v>
      </c>
      <c r="H197" s="13"/>
      <c r="I197" s="30"/>
      <c r="J197" s="30">
        <f t="shared" si="3"/>
        <v>0</v>
      </c>
      <c r="K197" s="31"/>
    </row>
    <row r="198" ht="124" customHeight="1" spans="1:11">
      <c r="A198" s="13">
        <v>182</v>
      </c>
      <c r="B198" s="29" t="s">
        <v>476</v>
      </c>
      <c r="C198" s="29" t="s">
        <v>427</v>
      </c>
      <c r="D198" s="29" t="s">
        <v>477</v>
      </c>
      <c r="E198" s="29"/>
      <c r="F198" s="13" t="s">
        <v>31</v>
      </c>
      <c r="G198" s="13">
        <v>42.79</v>
      </c>
      <c r="H198" s="13"/>
      <c r="I198" s="30"/>
      <c r="J198" s="30">
        <f t="shared" si="3"/>
        <v>0</v>
      </c>
      <c r="K198" s="31"/>
    </row>
    <row r="199" ht="124" customHeight="1" spans="1:11">
      <c r="A199" s="13">
        <v>183</v>
      </c>
      <c r="B199" s="29" t="s">
        <v>478</v>
      </c>
      <c r="C199" s="29" t="s">
        <v>427</v>
      </c>
      <c r="D199" s="29" t="s">
        <v>479</v>
      </c>
      <c r="E199" s="29"/>
      <c r="F199" s="13" t="s">
        <v>31</v>
      </c>
      <c r="G199" s="13">
        <v>8.66</v>
      </c>
      <c r="H199" s="13"/>
      <c r="I199" s="30"/>
      <c r="J199" s="30">
        <f t="shared" si="3"/>
        <v>0</v>
      </c>
      <c r="K199" s="31"/>
    </row>
    <row r="200" ht="124" customHeight="1" spans="1:11">
      <c r="A200" s="13">
        <v>184</v>
      </c>
      <c r="B200" s="29" t="s">
        <v>480</v>
      </c>
      <c r="C200" s="29" t="s">
        <v>427</v>
      </c>
      <c r="D200" s="29" t="s">
        <v>481</v>
      </c>
      <c r="E200" s="29"/>
      <c r="F200" s="13" t="s">
        <v>31</v>
      </c>
      <c r="G200" s="13">
        <v>64.55</v>
      </c>
      <c r="H200" s="13"/>
      <c r="I200" s="30"/>
      <c r="J200" s="30">
        <f t="shared" si="3"/>
        <v>0</v>
      </c>
      <c r="K200" s="31"/>
    </row>
    <row r="201" ht="124" customHeight="1" spans="1:11">
      <c r="A201" s="13">
        <v>185</v>
      </c>
      <c r="B201" s="29" t="s">
        <v>482</v>
      </c>
      <c r="C201" s="29" t="s">
        <v>427</v>
      </c>
      <c r="D201" s="29" t="s">
        <v>483</v>
      </c>
      <c r="E201" s="29"/>
      <c r="F201" s="13" t="s">
        <v>31</v>
      </c>
      <c r="G201" s="13">
        <v>15.39</v>
      </c>
      <c r="H201" s="13"/>
      <c r="I201" s="30"/>
      <c r="J201" s="30">
        <f t="shared" si="3"/>
        <v>0</v>
      </c>
      <c r="K201" s="31"/>
    </row>
    <row r="202" ht="124" customHeight="1" spans="1:11">
      <c r="A202" s="13">
        <v>186</v>
      </c>
      <c r="B202" s="29" t="s">
        <v>484</v>
      </c>
      <c r="C202" s="29" t="s">
        <v>427</v>
      </c>
      <c r="D202" s="29" t="s">
        <v>485</v>
      </c>
      <c r="E202" s="29"/>
      <c r="F202" s="13" t="s">
        <v>31</v>
      </c>
      <c r="G202" s="13">
        <v>15.98</v>
      </c>
      <c r="H202" s="13"/>
      <c r="I202" s="30"/>
      <c r="J202" s="30">
        <f t="shared" si="3"/>
        <v>0</v>
      </c>
      <c r="K202" s="31"/>
    </row>
    <row r="203" ht="48" customHeight="1" spans="1:11">
      <c r="A203" s="13">
        <v>187</v>
      </c>
      <c r="B203" s="29" t="s">
        <v>486</v>
      </c>
      <c r="C203" s="29" t="s">
        <v>487</v>
      </c>
      <c r="D203" s="29" t="s">
        <v>488</v>
      </c>
      <c r="E203" s="29"/>
      <c r="F203" s="13" t="s">
        <v>39</v>
      </c>
      <c r="G203" s="13">
        <v>8</v>
      </c>
      <c r="H203" s="13"/>
      <c r="I203" s="30"/>
      <c r="J203" s="30">
        <f t="shared" si="3"/>
        <v>0</v>
      </c>
      <c r="K203" s="31"/>
    </row>
    <row r="204" ht="48" customHeight="1" spans="1:11">
      <c r="A204" s="13">
        <v>188</v>
      </c>
      <c r="B204" s="29" t="s">
        <v>489</v>
      </c>
      <c r="C204" s="29" t="s">
        <v>487</v>
      </c>
      <c r="D204" s="29" t="s">
        <v>490</v>
      </c>
      <c r="E204" s="29"/>
      <c r="F204" s="13" t="s">
        <v>39</v>
      </c>
      <c r="G204" s="13">
        <v>9</v>
      </c>
      <c r="H204" s="13"/>
      <c r="I204" s="30"/>
      <c r="J204" s="30">
        <f t="shared" si="3"/>
        <v>0</v>
      </c>
      <c r="K204" s="31"/>
    </row>
    <row r="205" ht="48" customHeight="1" spans="1:11">
      <c r="A205" s="13">
        <v>189</v>
      </c>
      <c r="B205" s="29" t="s">
        <v>491</v>
      </c>
      <c r="C205" s="29" t="s">
        <v>487</v>
      </c>
      <c r="D205" s="29" t="s">
        <v>492</v>
      </c>
      <c r="E205" s="29"/>
      <c r="F205" s="13" t="s">
        <v>39</v>
      </c>
      <c r="G205" s="13">
        <v>4</v>
      </c>
      <c r="H205" s="13"/>
      <c r="I205" s="30"/>
      <c r="J205" s="30">
        <f t="shared" si="3"/>
        <v>0</v>
      </c>
      <c r="K205" s="31"/>
    </row>
    <row r="206" ht="127" customHeight="1" spans="1:11">
      <c r="A206" s="13">
        <v>190</v>
      </c>
      <c r="B206" s="29" t="s">
        <v>493</v>
      </c>
      <c r="C206" s="29" t="s">
        <v>194</v>
      </c>
      <c r="D206" s="29" t="s">
        <v>494</v>
      </c>
      <c r="E206" s="29"/>
      <c r="F206" s="13" t="s">
        <v>31</v>
      </c>
      <c r="G206" s="13">
        <v>93.95</v>
      </c>
      <c r="H206" s="13"/>
      <c r="I206" s="30"/>
      <c r="J206" s="30">
        <f t="shared" si="3"/>
        <v>0</v>
      </c>
      <c r="K206" s="31"/>
    </row>
    <row r="207" ht="126" customHeight="1" spans="1:11">
      <c r="A207" s="13">
        <v>191</v>
      </c>
      <c r="B207" s="29" t="s">
        <v>495</v>
      </c>
      <c r="C207" s="29" t="s">
        <v>194</v>
      </c>
      <c r="D207" s="29" t="s">
        <v>436</v>
      </c>
      <c r="E207" s="29"/>
      <c r="F207" s="13" t="s">
        <v>31</v>
      </c>
      <c r="G207" s="13">
        <v>49.23</v>
      </c>
      <c r="H207" s="13"/>
      <c r="I207" s="30"/>
      <c r="J207" s="30">
        <f t="shared" si="3"/>
        <v>0</v>
      </c>
      <c r="K207" s="31"/>
    </row>
    <row r="208" ht="126" customHeight="1" spans="1:11">
      <c r="A208" s="13">
        <v>192</v>
      </c>
      <c r="B208" s="29" t="s">
        <v>496</v>
      </c>
      <c r="C208" s="29" t="s">
        <v>194</v>
      </c>
      <c r="D208" s="29" t="s">
        <v>438</v>
      </c>
      <c r="E208" s="29"/>
      <c r="F208" s="13" t="s">
        <v>31</v>
      </c>
      <c r="G208" s="13">
        <v>9.01</v>
      </c>
      <c r="H208" s="13"/>
      <c r="I208" s="30"/>
      <c r="J208" s="30">
        <f t="shared" si="3"/>
        <v>0</v>
      </c>
      <c r="K208" s="31"/>
    </row>
    <row r="209" ht="43" customHeight="1" spans="1:11">
      <c r="A209" s="13">
        <v>193</v>
      </c>
      <c r="B209" s="29" t="s">
        <v>497</v>
      </c>
      <c r="C209" s="29" t="s">
        <v>440</v>
      </c>
      <c r="D209" s="29" t="s">
        <v>441</v>
      </c>
      <c r="E209" s="29"/>
      <c r="F209" s="13" t="s">
        <v>65</v>
      </c>
      <c r="G209" s="13">
        <v>185.37</v>
      </c>
      <c r="H209" s="13"/>
      <c r="I209" s="30"/>
      <c r="J209" s="30">
        <f t="shared" si="3"/>
        <v>0</v>
      </c>
      <c r="K209" s="31"/>
    </row>
    <row r="210" ht="43" customHeight="1" spans="1:11">
      <c r="A210" s="13">
        <v>194</v>
      </c>
      <c r="B210" s="29" t="s">
        <v>498</v>
      </c>
      <c r="C210" s="29" t="s">
        <v>67</v>
      </c>
      <c r="D210" s="29" t="s">
        <v>443</v>
      </c>
      <c r="E210" s="29"/>
      <c r="F210" s="13" t="s">
        <v>65</v>
      </c>
      <c r="G210" s="13">
        <v>185.37</v>
      </c>
      <c r="H210" s="13"/>
      <c r="I210" s="30"/>
      <c r="J210" s="30">
        <f t="shared" si="3"/>
        <v>0</v>
      </c>
      <c r="K210" s="31"/>
    </row>
    <row r="211" ht="30" customHeight="1" spans="1:11">
      <c r="A211" s="13">
        <v>195</v>
      </c>
      <c r="B211" s="29" t="s">
        <v>499</v>
      </c>
      <c r="C211" s="29" t="s">
        <v>371</v>
      </c>
      <c r="D211" s="29"/>
      <c r="E211" s="29"/>
      <c r="F211" s="13" t="s">
        <v>176</v>
      </c>
      <c r="G211" s="13">
        <v>1</v>
      </c>
      <c r="H211" s="13"/>
      <c r="I211" s="30"/>
      <c r="J211" s="30">
        <f t="shared" si="3"/>
        <v>0</v>
      </c>
      <c r="K211" s="31"/>
    </row>
    <row r="212" ht="39" customHeight="1" spans="1:11">
      <c r="A212" s="13">
        <v>196</v>
      </c>
      <c r="B212" s="29" t="s">
        <v>500</v>
      </c>
      <c r="C212" s="29" t="s">
        <v>447</v>
      </c>
      <c r="D212" s="29"/>
      <c r="E212" s="29"/>
      <c r="F212" s="13" t="s">
        <v>176</v>
      </c>
      <c r="G212" s="13">
        <v>1</v>
      </c>
      <c r="H212" s="13"/>
      <c r="I212" s="30"/>
      <c r="J212" s="30">
        <f t="shared" si="3"/>
        <v>0</v>
      </c>
      <c r="K212" s="31"/>
    </row>
    <row r="213" ht="25" customHeight="1" spans="1:11">
      <c r="A213" s="16"/>
      <c r="B213" s="27"/>
      <c r="C213" s="27" t="s">
        <v>501</v>
      </c>
      <c r="D213" s="27"/>
      <c r="E213" s="27"/>
      <c r="F213" s="27"/>
      <c r="G213" s="16"/>
      <c r="H213" s="16"/>
      <c r="I213" s="32"/>
      <c r="J213" s="32"/>
      <c r="K213" s="28"/>
    </row>
    <row r="214" ht="130" customHeight="1" spans="1:11">
      <c r="A214" s="13">
        <v>197</v>
      </c>
      <c r="B214" s="29" t="s">
        <v>502</v>
      </c>
      <c r="C214" s="29" t="s">
        <v>344</v>
      </c>
      <c r="D214" s="29" t="s">
        <v>345</v>
      </c>
      <c r="E214" s="29"/>
      <c r="F214" s="13" t="s">
        <v>346</v>
      </c>
      <c r="G214" s="13">
        <v>38.15</v>
      </c>
      <c r="H214" s="13"/>
      <c r="I214" s="30"/>
      <c r="J214" s="30">
        <f t="shared" si="3"/>
        <v>0</v>
      </c>
      <c r="K214" s="31"/>
    </row>
    <row r="215" ht="130" customHeight="1" spans="1:11">
      <c r="A215" s="13">
        <v>198</v>
      </c>
      <c r="B215" s="29" t="s">
        <v>503</v>
      </c>
      <c r="C215" s="29" t="s">
        <v>344</v>
      </c>
      <c r="D215" s="29" t="s">
        <v>348</v>
      </c>
      <c r="E215" s="29"/>
      <c r="F215" s="13" t="s">
        <v>346</v>
      </c>
      <c r="G215" s="13">
        <v>19.91</v>
      </c>
      <c r="H215" s="13"/>
      <c r="I215" s="30"/>
      <c r="J215" s="30">
        <f t="shared" si="3"/>
        <v>0</v>
      </c>
      <c r="K215" s="31"/>
    </row>
    <row r="216" ht="130" customHeight="1" spans="1:11">
      <c r="A216" s="13">
        <v>199</v>
      </c>
      <c r="B216" s="29" t="s">
        <v>504</v>
      </c>
      <c r="C216" s="29" t="s">
        <v>344</v>
      </c>
      <c r="D216" s="29" t="s">
        <v>505</v>
      </c>
      <c r="E216" s="29"/>
      <c r="F216" s="13" t="s">
        <v>346</v>
      </c>
      <c r="G216" s="13">
        <v>34.21</v>
      </c>
      <c r="H216" s="13"/>
      <c r="I216" s="30"/>
      <c r="J216" s="30">
        <f t="shared" si="3"/>
        <v>0</v>
      </c>
      <c r="K216" s="31"/>
    </row>
    <row r="217" ht="130" customHeight="1" spans="1:11">
      <c r="A217" s="13">
        <v>200</v>
      </c>
      <c r="B217" s="29" t="s">
        <v>506</v>
      </c>
      <c r="C217" s="29" t="s">
        <v>344</v>
      </c>
      <c r="D217" s="29" t="s">
        <v>507</v>
      </c>
      <c r="E217" s="29"/>
      <c r="F217" s="13" t="s">
        <v>346</v>
      </c>
      <c r="G217" s="13">
        <v>20.14</v>
      </c>
      <c r="H217" s="13"/>
      <c r="I217" s="30"/>
      <c r="J217" s="30">
        <f t="shared" si="3"/>
        <v>0</v>
      </c>
      <c r="K217" s="31"/>
    </row>
    <row r="218" ht="130" customHeight="1" spans="1:11">
      <c r="A218" s="13">
        <v>201</v>
      </c>
      <c r="B218" s="29" t="s">
        <v>508</v>
      </c>
      <c r="C218" s="29" t="s">
        <v>344</v>
      </c>
      <c r="D218" s="29" t="s">
        <v>509</v>
      </c>
      <c r="E218" s="29"/>
      <c r="F218" s="13" t="s">
        <v>346</v>
      </c>
      <c r="G218" s="13">
        <v>13.92</v>
      </c>
      <c r="H218" s="13"/>
      <c r="I218" s="30"/>
      <c r="J218" s="30">
        <f t="shared" si="3"/>
        <v>0</v>
      </c>
      <c r="K218" s="31"/>
    </row>
    <row r="219" ht="42" customHeight="1" spans="1:11">
      <c r="A219" s="13">
        <v>202</v>
      </c>
      <c r="B219" s="29" t="s">
        <v>510</v>
      </c>
      <c r="C219" s="29" t="s">
        <v>380</v>
      </c>
      <c r="D219" s="29" t="s">
        <v>511</v>
      </c>
      <c r="E219" s="29"/>
      <c r="F219" s="13" t="s">
        <v>346</v>
      </c>
      <c r="G219" s="13">
        <v>126.33</v>
      </c>
      <c r="H219" s="13"/>
      <c r="I219" s="30"/>
      <c r="J219" s="30">
        <f t="shared" si="3"/>
        <v>0</v>
      </c>
      <c r="K219" s="31"/>
    </row>
    <row r="220" ht="42" customHeight="1" spans="1:11">
      <c r="A220" s="13">
        <v>203</v>
      </c>
      <c r="B220" s="29" t="s">
        <v>512</v>
      </c>
      <c r="C220" s="29" t="s">
        <v>350</v>
      </c>
      <c r="D220" s="29" t="s">
        <v>351</v>
      </c>
      <c r="E220" s="29"/>
      <c r="F220" s="13" t="s">
        <v>346</v>
      </c>
      <c r="G220" s="13">
        <v>6.1</v>
      </c>
      <c r="H220" s="13"/>
      <c r="I220" s="30"/>
      <c r="J220" s="30">
        <f t="shared" si="3"/>
        <v>0</v>
      </c>
      <c r="K220" s="31"/>
    </row>
    <row r="221" ht="42" customHeight="1" spans="1:11">
      <c r="A221" s="13">
        <v>204</v>
      </c>
      <c r="B221" s="29" t="s">
        <v>513</v>
      </c>
      <c r="C221" s="29" t="s">
        <v>514</v>
      </c>
      <c r="D221" s="29" t="s">
        <v>515</v>
      </c>
      <c r="E221" s="29"/>
      <c r="F221" s="13" t="s">
        <v>39</v>
      </c>
      <c r="G221" s="13">
        <v>1</v>
      </c>
      <c r="H221" s="13"/>
      <c r="I221" s="30"/>
      <c r="J221" s="30">
        <f t="shared" si="3"/>
        <v>0</v>
      </c>
      <c r="K221" s="31"/>
    </row>
    <row r="222" ht="42" customHeight="1" spans="1:11">
      <c r="A222" s="13">
        <v>205</v>
      </c>
      <c r="B222" s="29" t="s">
        <v>516</v>
      </c>
      <c r="C222" s="29" t="s">
        <v>514</v>
      </c>
      <c r="D222" s="29" t="s">
        <v>517</v>
      </c>
      <c r="E222" s="29"/>
      <c r="F222" s="13" t="s">
        <v>39</v>
      </c>
      <c r="G222" s="13">
        <v>1</v>
      </c>
      <c r="H222" s="13"/>
      <c r="I222" s="30"/>
      <c r="J222" s="30">
        <f t="shared" si="3"/>
        <v>0</v>
      </c>
      <c r="K222" s="31"/>
    </row>
    <row r="223" ht="42" customHeight="1" spans="1:11">
      <c r="A223" s="13">
        <v>206</v>
      </c>
      <c r="B223" s="29" t="s">
        <v>518</v>
      </c>
      <c r="C223" s="29" t="s">
        <v>514</v>
      </c>
      <c r="D223" s="29" t="s">
        <v>519</v>
      </c>
      <c r="E223" s="29"/>
      <c r="F223" s="13" t="s">
        <v>39</v>
      </c>
      <c r="G223" s="13">
        <v>1</v>
      </c>
      <c r="H223" s="13"/>
      <c r="I223" s="30"/>
      <c r="J223" s="30">
        <f t="shared" si="3"/>
        <v>0</v>
      </c>
      <c r="K223" s="31"/>
    </row>
    <row r="224" ht="42" customHeight="1" spans="1:11">
      <c r="A224" s="13">
        <v>207</v>
      </c>
      <c r="B224" s="29" t="s">
        <v>520</v>
      </c>
      <c r="C224" s="29" t="s">
        <v>364</v>
      </c>
      <c r="D224" s="29" t="s">
        <v>369</v>
      </c>
      <c r="E224" s="29"/>
      <c r="F224" s="13" t="s">
        <v>39</v>
      </c>
      <c r="G224" s="13">
        <v>2</v>
      </c>
      <c r="H224" s="13"/>
      <c r="I224" s="30"/>
      <c r="J224" s="30">
        <f t="shared" si="3"/>
        <v>0</v>
      </c>
      <c r="K224" s="31"/>
    </row>
    <row r="225" ht="42" customHeight="1" spans="1:11">
      <c r="A225" s="13">
        <v>208</v>
      </c>
      <c r="B225" s="29" t="s">
        <v>521</v>
      </c>
      <c r="C225" s="29" t="s">
        <v>522</v>
      </c>
      <c r="D225" s="29" t="s">
        <v>523</v>
      </c>
      <c r="E225" s="29"/>
      <c r="F225" s="13" t="s">
        <v>39</v>
      </c>
      <c r="G225" s="13">
        <v>3</v>
      </c>
      <c r="H225" s="13"/>
      <c r="I225" s="30"/>
      <c r="J225" s="30">
        <f t="shared" si="3"/>
        <v>0</v>
      </c>
      <c r="K225" s="31"/>
    </row>
    <row r="226" ht="42" customHeight="1" spans="1:11">
      <c r="A226" s="13">
        <v>209</v>
      </c>
      <c r="B226" s="29" t="s">
        <v>524</v>
      </c>
      <c r="C226" s="29" t="s">
        <v>522</v>
      </c>
      <c r="D226" s="29" t="s">
        <v>525</v>
      </c>
      <c r="E226" s="29"/>
      <c r="F226" s="13" t="s">
        <v>39</v>
      </c>
      <c r="G226" s="13">
        <v>22</v>
      </c>
      <c r="H226" s="13"/>
      <c r="I226" s="30"/>
      <c r="J226" s="30">
        <f t="shared" si="3"/>
        <v>0</v>
      </c>
      <c r="K226" s="31"/>
    </row>
    <row r="227" ht="42" customHeight="1" spans="1:11">
      <c r="A227" s="13">
        <v>210</v>
      </c>
      <c r="B227" s="29" t="s">
        <v>526</v>
      </c>
      <c r="C227" s="29" t="s">
        <v>371</v>
      </c>
      <c r="D227" s="29"/>
      <c r="E227" s="29"/>
      <c r="F227" s="13" t="s">
        <v>176</v>
      </c>
      <c r="G227" s="13">
        <v>1</v>
      </c>
      <c r="H227" s="13"/>
      <c r="I227" s="30"/>
      <c r="J227" s="30">
        <f t="shared" si="3"/>
        <v>0</v>
      </c>
      <c r="K227" s="31"/>
    </row>
    <row r="228" ht="25" customHeight="1" spans="1:11">
      <c r="A228" s="16"/>
      <c r="B228" s="27"/>
      <c r="C228" s="27" t="s">
        <v>527</v>
      </c>
      <c r="D228" s="27"/>
      <c r="E228" s="27"/>
      <c r="F228" s="27"/>
      <c r="G228" s="16"/>
      <c r="H228" s="16"/>
      <c r="I228" s="32"/>
      <c r="J228" s="32"/>
      <c r="K228" s="28"/>
    </row>
    <row r="229" ht="69" customHeight="1" spans="1:11">
      <c r="A229" s="13">
        <v>211</v>
      </c>
      <c r="B229" s="29" t="s">
        <v>528</v>
      </c>
      <c r="C229" s="29" t="s">
        <v>74</v>
      </c>
      <c r="D229" s="29" t="s">
        <v>79</v>
      </c>
      <c r="E229" s="29"/>
      <c r="F229" s="13" t="s">
        <v>31</v>
      </c>
      <c r="G229" s="13">
        <v>227.84</v>
      </c>
      <c r="H229" s="13"/>
      <c r="I229" s="30"/>
      <c r="J229" s="30">
        <f t="shared" si="3"/>
        <v>0</v>
      </c>
      <c r="K229" s="31"/>
    </row>
    <row r="230" ht="81" customHeight="1" spans="1:11">
      <c r="A230" s="13">
        <v>212</v>
      </c>
      <c r="B230" s="29" t="s">
        <v>529</v>
      </c>
      <c r="C230" s="29" t="s">
        <v>94</v>
      </c>
      <c r="D230" s="29" t="s">
        <v>530</v>
      </c>
      <c r="E230" s="29"/>
      <c r="F230" s="13" t="s">
        <v>31</v>
      </c>
      <c r="G230" s="13">
        <v>253.64</v>
      </c>
      <c r="H230" s="13"/>
      <c r="I230" s="30"/>
      <c r="J230" s="30">
        <f t="shared" si="3"/>
        <v>0</v>
      </c>
      <c r="K230" s="31"/>
    </row>
    <row r="231" ht="45" customHeight="1" spans="1:11">
      <c r="A231" s="13">
        <v>213</v>
      </c>
      <c r="B231" s="29" t="s">
        <v>531</v>
      </c>
      <c r="C231" s="29" t="s">
        <v>532</v>
      </c>
      <c r="D231" s="29" t="s">
        <v>533</v>
      </c>
      <c r="E231" s="29"/>
      <c r="F231" s="13" t="s">
        <v>39</v>
      </c>
      <c r="G231" s="13">
        <v>5</v>
      </c>
      <c r="H231" s="13"/>
      <c r="I231" s="30"/>
      <c r="J231" s="30">
        <f t="shared" si="3"/>
        <v>0</v>
      </c>
      <c r="K231" s="31"/>
    </row>
    <row r="232" ht="45" customHeight="1" spans="1:11">
      <c r="A232" s="13">
        <v>214</v>
      </c>
      <c r="B232" s="29" t="s">
        <v>534</v>
      </c>
      <c r="C232" s="29" t="s">
        <v>535</v>
      </c>
      <c r="D232" s="29" t="s">
        <v>536</v>
      </c>
      <c r="E232" s="29"/>
      <c r="F232" s="13" t="s">
        <v>39</v>
      </c>
      <c r="G232" s="13">
        <v>12</v>
      </c>
      <c r="H232" s="13"/>
      <c r="I232" s="30"/>
      <c r="J232" s="30">
        <f t="shared" si="3"/>
        <v>0</v>
      </c>
      <c r="K232" s="31"/>
    </row>
    <row r="233" ht="45" customHeight="1" spans="1:11">
      <c r="A233" s="13">
        <v>215</v>
      </c>
      <c r="B233" s="29" t="s">
        <v>537</v>
      </c>
      <c r="C233" s="29" t="s">
        <v>538</v>
      </c>
      <c r="D233" s="29" t="s">
        <v>539</v>
      </c>
      <c r="E233" s="29"/>
      <c r="F233" s="13" t="s">
        <v>44</v>
      </c>
      <c r="G233" s="13">
        <v>1</v>
      </c>
      <c r="H233" s="13"/>
      <c r="I233" s="30"/>
      <c r="J233" s="30">
        <f t="shared" si="3"/>
        <v>0</v>
      </c>
      <c r="K233" s="31"/>
    </row>
    <row r="234" ht="45" customHeight="1" spans="1:11">
      <c r="A234" s="13">
        <v>216</v>
      </c>
      <c r="B234" s="29" t="s">
        <v>540</v>
      </c>
      <c r="C234" s="29" t="s">
        <v>541</v>
      </c>
      <c r="D234" s="29" t="s">
        <v>542</v>
      </c>
      <c r="E234" s="29"/>
      <c r="F234" s="13" t="s">
        <v>44</v>
      </c>
      <c r="G234" s="13">
        <v>1</v>
      </c>
      <c r="H234" s="13"/>
      <c r="I234" s="30"/>
      <c r="J234" s="30">
        <f t="shared" si="3"/>
        <v>0</v>
      </c>
      <c r="K234" s="31"/>
    </row>
    <row r="235" ht="45" customHeight="1" spans="1:11">
      <c r="A235" s="13">
        <v>217</v>
      </c>
      <c r="B235" s="29" t="s">
        <v>543</v>
      </c>
      <c r="C235" s="29" t="s">
        <v>544</v>
      </c>
      <c r="D235" s="29" t="s">
        <v>545</v>
      </c>
      <c r="E235" s="29"/>
      <c r="F235" s="13" t="s">
        <v>44</v>
      </c>
      <c r="G235" s="13">
        <v>1</v>
      </c>
      <c r="H235" s="13"/>
      <c r="I235" s="30"/>
      <c r="J235" s="30">
        <f t="shared" si="3"/>
        <v>0</v>
      </c>
      <c r="K235" s="31"/>
    </row>
    <row r="236" ht="25" customHeight="1" spans="1:11">
      <c r="A236" s="16"/>
      <c r="B236" s="27"/>
      <c r="C236" s="27" t="s">
        <v>546</v>
      </c>
      <c r="D236" s="27"/>
      <c r="E236" s="27"/>
      <c r="F236" s="27"/>
      <c r="G236" s="16"/>
      <c r="H236" s="16"/>
      <c r="I236" s="32"/>
      <c r="J236" s="32"/>
      <c r="K236" s="28"/>
    </row>
    <row r="237" ht="36" customHeight="1" spans="1:11">
      <c r="A237" s="13">
        <v>218</v>
      </c>
      <c r="B237" s="29" t="s">
        <v>547</v>
      </c>
      <c r="C237" s="29" t="s">
        <v>74</v>
      </c>
      <c r="D237" s="29" t="s">
        <v>79</v>
      </c>
      <c r="E237" s="29"/>
      <c r="F237" s="13" t="s">
        <v>31</v>
      </c>
      <c r="G237" s="13">
        <v>207.07</v>
      </c>
      <c r="H237" s="13"/>
      <c r="I237" s="30"/>
      <c r="J237" s="30">
        <f t="shared" si="3"/>
        <v>0</v>
      </c>
      <c r="K237" s="31"/>
    </row>
    <row r="238" ht="36" customHeight="1" spans="1:11">
      <c r="A238" s="13">
        <v>219</v>
      </c>
      <c r="B238" s="29" t="s">
        <v>548</v>
      </c>
      <c r="C238" s="29" t="s">
        <v>94</v>
      </c>
      <c r="D238" s="29" t="s">
        <v>530</v>
      </c>
      <c r="E238" s="29"/>
      <c r="F238" s="13" t="s">
        <v>31</v>
      </c>
      <c r="G238" s="13">
        <v>430.19</v>
      </c>
      <c r="H238" s="13"/>
      <c r="I238" s="30"/>
      <c r="J238" s="30">
        <f t="shared" si="3"/>
        <v>0</v>
      </c>
      <c r="K238" s="31"/>
    </row>
    <row r="239" ht="36" customHeight="1" spans="1:11">
      <c r="A239" s="13">
        <v>220</v>
      </c>
      <c r="B239" s="29" t="s">
        <v>549</v>
      </c>
      <c r="C239" s="29" t="s">
        <v>550</v>
      </c>
      <c r="D239" s="29" t="s">
        <v>551</v>
      </c>
      <c r="E239" s="29"/>
      <c r="F239" s="13" t="s">
        <v>31</v>
      </c>
      <c r="G239" s="13">
        <v>430.19</v>
      </c>
      <c r="H239" s="13"/>
      <c r="I239" s="30"/>
      <c r="J239" s="30">
        <f t="shared" si="3"/>
        <v>0</v>
      </c>
      <c r="K239" s="31"/>
    </row>
    <row r="240" ht="36" customHeight="1" spans="1:11">
      <c r="A240" s="13">
        <v>221</v>
      </c>
      <c r="B240" s="29" t="s">
        <v>552</v>
      </c>
      <c r="C240" s="29" t="s">
        <v>553</v>
      </c>
      <c r="D240" s="29" t="s">
        <v>554</v>
      </c>
      <c r="E240" s="29"/>
      <c r="F240" s="13" t="s">
        <v>44</v>
      </c>
      <c r="G240" s="13">
        <v>11</v>
      </c>
      <c r="H240" s="13"/>
      <c r="I240" s="30"/>
      <c r="J240" s="30">
        <f t="shared" si="3"/>
        <v>0</v>
      </c>
      <c r="K240" s="31"/>
    </row>
    <row r="241" ht="36" customHeight="1" spans="1:11">
      <c r="A241" s="13">
        <v>222</v>
      </c>
      <c r="B241" s="29" t="s">
        <v>555</v>
      </c>
      <c r="C241" s="29" t="s">
        <v>556</v>
      </c>
      <c r="D241" s="29" t="s">
        <v>557</v>
      </c>
      <c r="E241" s="29"/>
      <c r="F241" s="13" t="s">
        <v>44</v>
      </c>
      <c r="G241" s="13">
        <v>1</v>
      </c>
      <c r="H241" s="13"/>
      <c r="I241" s="30"/>
      <c r="J241" s="30">
        <f t="shared" si="3"/>
        <v>0</v>
      </c>
      <c r="K241" s="31"/>
    </row>
    <row r="242" ht="36" customHeight="1" spans="1:11">
      <c r="A242" s="13">
        <v>223</v>
      </c>
      <c r="B242" s="29" t="s">
        <v>558</v>
      </c>
      <c r="C242" s="29" t="s">
        <v>559</v>
      </c>
      <c r="D242" s="29" t="s">
        <v>560</v>
      </c>
      <c r="E242" s="29"/>
      <c r="F242" s="13" t="s">
        <v>44</v>
      </c>
      <c r="G242" s="13">
        <v>1</v>
      </c>
      <c r="H242" s="13"/>
      <c r="I242" s="30"/>
      <c r="J242" s="30">
        <f t="shared" si="3"/>
        <v>0</v>
      </c>
      <c r="K242" s="31"/>
    </row>
    <row r="243" ht="36" customHeight="1" spans="1:11">
      <c r="A243" s="13">
        <v>224</v>
      </c>
      <c r="B243" s="29" t="s">
        <v>561</v>
      </c>
      <c r="C243" s="29" t="s">
        <v>562</v>
      </c>
      <c r="D243" s="29" t="s">
        <v>563</v>
      </c>
      <c r="E243" s="29"/>
      <c r="F243" s="13" t="s">
        <v>44</v>
      </c>
      <c r="G243" s="13">
        <v>1</v>
      </c>
      <c r="H243" s="13"/>
      <c r="I243" s="30"/>
      <c r="J243" s="30">
        <f t="shared" si="3"/>
        <v>0</v>
      </c>
      <c r="K243" s="31"/>
    </row>
    <row r="244" ht="36" customHeight="1" spans="1:11">
      <c r="A244" s="13">
        <v>225</v>
      </c>
      <c r="B244" s="29" t="s">
        <v>564</v>
      </c>
      <c r="C244" s="29" t="s">
        <v>565</v>
      </c>
      <c r="D244" s="29" t="s">
        <v>566</v>
      </c>
      <c r="E244" s="29"/>
      <c r="F244" s="13" t="s">
        <v>39</v>
      </c>
      <c r="G244" s="13">
        <v>1</v>
      </c>
      <c r="H244" s="13"/>
      <c r="I244" s="30"/>
      <c r="J244" s="30">
        <f t="shared" si="3"/>
        <v>0</v>
      </c>
      <c r="K244" s="31"/>
    </row>
    <row r="245" ht="36" customHeight="1" spans="1:11">
      <c r="A245" s="13">
        <v>226</v>
      </c>
      <c r="B245" s="29" t="s">
        <v>567</v>
      </c>
      <c r="C245" s="29" t="s">
        <v>568</v>
      </c>
      <c r="D245" s="29" t="s">
        <v>569</v>
      </c>
      <c r="E245" s="29"/>
      <c r="F245" s="13" t="s">
        <v>39</v>
      </c>
      <c r="G245" s="13">
        <v>1</v>
      </c>
      <c r="H245" s="13"/>
      <c r="I245" s="30"/>
      <c r="J245" s="30">
        <f t="shared" si="3"/>
        <v>0</v>
      </c>
      <c r="K245" s="31"/>
    </row>
    <row r="246" ht="36" customHeight="1" spans="1:11">
      <c r="A246" s="13">
        <v>227</v>
      </c>
      <c r="B246" s="29" t="s">
        <v>570</v>
      </c>
      <c r="C246" s="29" t="s">
        <v>571</v>
      </c>
      <c r="D246" s="29" t="s">
        <v>572</v>
      </c>
      <c r="E246" s="29"/>
      <c r="F246" s="13" t="s">
        <v>44</v>
      </c>
      <c r="G246" s="13">
        <v>1</v>
      </c>
      <c r="H246" s="13"/>
      <c r="I246" s="30"/>
      <c r="J246" s="30">
        <f t="shared" si="3"/>
        <v>0</v>
      </c>
      <c r="K246" s="31"/>
    </row>
    <row r="247" ht="36" customHeight="1" spans="1:11">
      <c r="A247" s="13">
        <v>228</v>
      </c>
      <c r="B247" s="29" t="s">
        <v>573</v>
      </c>
      <c r="C247" s="29" t="s">
        <v>574</v>
      </c>
      <c r="D247" s="29" t="s">
        <v>575</v>
      </c>
      <c r="E247" s="29"/>
      <c r="F247" s="13" t="s">
        <v>103</v>
      </c>
      <c r="G247" s="13">
        <v>1</v>
      </c>
      <c r="H247" s="13"/>
      <c r="I247" s="30"/>
      <c r="J247" s="30">
        <f t="shared" si="3"/>
        <v>0</v>
      </c>
      <c r="K247" s="31"/>
    </row>
    <row r="248" ht="36" customHeight="1" spans="1:11">
      <c r="A248" s="13">
        <v>229</v>
      </c>
      <c r="B248" s="29" t="s">
        <v>576</v>
      </c>
      <c r="C248" s="29" t="s">
        <v>577</v>
      </c>
      <c r="D248" s="29" t="s">
        <v>578</v>
      </c>
      <c r="E248" s="29"/>
      <c r="F248" s="13" t="s">
        <v>44</v>
      </c>
      <c r="G248" s="13">
        <v>1</v>
      </c>
      <c r="H248" s="13"/>
      <c r="I248" s="30"/>
      <c r="J248" s="30">
        <f t="shared" si="3"/>
        <v>0</v>
      </c>
      <c r="K248" s="31"/>
    </row>
    <row r="249" ht="36" customHeight="1" spans="1:11">
      <c r="A249" s="13">
        <v>230</v>
      </c>
      <c r="B249" s="29" t="s">
        <v>579</v>
      </c>
      <c r="C249" s="29" t="s">
        <v>580</v>
      </c>
      <c r="D249" s="29" t="s">
        <v>581</v>
      </c>
      <c r="E249" s="29"/>
      <c r="F249" s="13" t="s">
        <v>582</v>
      </c>
      <c r="G249" s="13">
        <v>11</v>
      </c>
      <c r="H249" s="13"/>
      <c r="I249" s="30"/>
      <c r="J249" s="30">
        <f t="shared" si="3"/>
        <v>0</v>
      </c>
      <c r="K249" s="31"/>
    </row>
    <row r="250" ht="25" customHeight="1" spans="1:11">
      <c r="A250" s="16"/>
      <c r="B250" s="27"/>
      <c r="C250" s="27" t="s">
        <v>583</v>
      </c>
      <c r="D250" s="27"/>
      <c r="E250" s="27"/>
      <c r="F250" s="27"/>
      <c r="G250" s="16"/>
      <c r="H250" s="16"/>
      <c r="I250" s="32"/>
      <c r="J250" s="32"/>
      <c r="K250" s="28"/>
    </row>
    <row r="251" ht="60" customHeight="1" spans="1:11">
      <c r="A251" s="13">
        <v>231</v>
      </c>
      <c r="B251" s="29" t="s">
        <v>584</v>
      </c>
      <c r="C251" s="29" t="s">
        <v>74</v>
      </c>
      <c r="D251" s="29" t="s">
        <v>79</v>
      </c>
      <c r="E251" s="29"/>
      <c r="F251" s="13" t="s">
        <v>31</v>
      </c>
      <c r="G251" s="13">
        <v>290.13</v>
      </c>
      <c r="H251" s="13"/>
      <c r="I251" s="30"/>
      <c r="J251" s="30">
        <f t="shared" si="3"/>
        <v>0</v>
      </c>
      <c r="K251" s="31"/>
    </row>
    <row r="252" ht="51" customHeight="1" spans="1:11">
      <c r="A252" s="13">
        <v>232</v>
      </c>
      <c r="B252" s="29" t="s">
        <v>585</v>
      </c>
      <c r="C252" s="29" t="s">
        <v>550</v>
      </c>
      <c r="D252" s="29" t="s">
        <v>551</v>
      </c>
      <c r="E252" s="29"/>
      <c r="F252" s="13" t="s">
        <v>31</v>
      </c>
      <c r="G252" s="13">
        <v>556.77</v>
      </c>
      <c r="H252" s="13"/>
      <c r="I252" s="30"/>
      <c r="J252" s="30">
        <f t="shared" si="3"/>
        <v>0</v>
      </c>
      <c r="K252" s="31"/>
    </row>
    <row r="253" ht="51" customHeight="1" spans="1:11">
      <c r="A253" s="13">
        <v>233</v>
      </c>
      <c r="B253" s="29" t="s">
        <v>586</v>
      </c>
      <c r="C253" s="29" t="s">
        <v>58</v>
      </c>
      <c r="D253" s="29" t="s">
        <v>587</v>
      </c>
      <c r="E253" s="29"/>
      <c r="F253" s="13" t="s">
        <v>31</v>
      </c>
      <c r="G253" s="13">
        <v>75.37</v>
      </c>
      <c r="H253" s="13"/>
      <c r="I253" s="30"/>
      <c r="J253" s="30">
        <f t="shared" si="3"/>
        <v>0</v>
      </c>
      <c r="K253" s="31"/>
    </row>
    <row r="254" ht="51" customHeight="1" spans="1:11">
      <c r="A254" s="13">
        <v>234</v>
      </c>
      <c r="B254" s="29" t="s">
        <v>588</v>
      </c>
      <c r="C254" s="29" t="s">
        <v>63</v>
      </c>
      <c r="D254" s="29" t="s">
        <v>64</v>
      </c>
      <c r="E254" s="29"/>
      <c r="F254" s="13" t="s">
        <v>65</v>
      </c>
      <c r="G254" s="13">
        <v>73.02</v>
      </c>
      <c r="H254" s="13"/>
      <c r="I254" s="30"/>
      <c r="J254" s="30">
        <f t="shared" si="3"/>
        <v>0</v>
      </c>
      <c r="K254" s="31"/>
    </row>
    <row r="255" ht="60" customHeight="1" spans="1:11">
      <c r="A255" s="13">
        <v>235</v>
      </c>
      <c r="B255" s="29" t="s">
        <v>589</v>
      </c>
      <c r="C255" s="29" t="s">
        <v>67</v>
      </c>
      <c r="D255" s="29" t="s">
        <v>68</v>
      </c>
      <c r="E255" s="29"/>
      <c r="F255" s="13" t="s">
        <v>65</v>
      </c>
      <c r="G255" s="13">
        <v>73.02</v>
      </c>
      <c r="H255" s="13"/>
      <c r="I255" s="30"/>
      <c r="J255" s="30">
        <f t="shared" si="3"/>
        <v>0</v>
      </c>
      <c r="K255" s="31"/>
    </row>
    <row r="256" ht="42" customHeight="1" spans="1:11">
      <c r="A256" s="13">
        <v>236</v>
      </c>
      <c r="B256" s="29" t="s">
        <v>590</v>
      </c>
      <c r="C256" s="29" t="s">
        <v>70</v>
      </c>
      <c r="D256" s="29" t="s">
        <v>71</v>
      </c>
      <c r="E256" s="29"/>
      <c r="F256" s="13" t="s">
        <v>72</v>
      </c>
      <c r="G256" s="13">
        <v>5</v>
      </c>
      <c r="H256" s="13"/>
      <c r="I256" s="30"/>
      <c r="J256" s="30">
        <f t="shared" si="3"/>
        <v>0</v>
      </c>
      <c r="K256" s="31"/>
    </row>
    <row r="257" ht="53" customHeight="1" spans="1:11">
      <c r="A257" s="13">
        <v>237</v>
      </c>
      <c r="B257" s="29" t="s">
        <v>591</v>
      </c>
      <c r="C257" s="29" t="s">
        <v>592</v>
      </c>
      <c r="D257" s="29" t="s">
        <v>593</v>
      </c>
      <c r="E257" s="29"/>
      <c r="F257" s="13" t="s">
        <v>44</v>
      </c>
      <c r="G257" s="13">
        <v>1</v>
      </c>
      <c r="H257" s="13"/>
      <c r="I257" s="30"/>
      <c r="J257" s="30">
        <f t="shared" si="3"/>
        <v>0</v>
      </c>
      <c r="K257" s="31"/>
    </row>
    <row r="258" ht="53" customHeight="1" spans="1:11">
      <c r="A258" s="13">
        <v>238</v>
      </c>
      <c r="B258" s="29" t="s">
        <v>594</v>
      </c>
      <c r="C258" s="29" t="s">
        <v>595</v>
      </c>
      <c r="D258" s="29" t="s">
        <v>596</v>
      </c>
      <c r="E258" s="29"/>
      <c r="F258" s="13" t="s">
        <v>39</v>
      </c>
      <c r="G258" s="13">
        <v>3</v>
      </c>
      <c r="H258" s="13"/>
      <c r="I258" s="30"/>
      <c r="J258" s="30">
        <f t="shared" si="3"/>
        <v>0</v>
      </c>
      <c r="K258" s="31"/>
    </row>
    <row r="259" ht="53" customHeight="1" spans="1:11">
      <c r="A259" s="13">
        <v>239</v>
      </c>
      <c r="B259" s="29" t="s">
        <v>597</v>
      </c>
      <c r="C259" s="29" t="s">
        <v>598</v>
      </c>
      <c r="D259" s="29" t="s">
        <v>599</v>
      </c>
      <c r="E259" s="29"/>
      <c r="F259" s="13" t="s">
        <v>39</v>
      </c>
      <c r="G259" s="13">
        <v>10</v>
      </c>
      <c r="H259" s="13"/>
      <c r="I259" s="30"/>
      <c r="J259" s="30">
        <f t="shared" ref="J259:J315" si="4">G259*I259</f>
        <v>0</v>
      </c>
      <c r="K259" s="31"/>
    </row>
    <row r="260" ht="39" customHeight="1" spans="1:11">
      <c r="A260" s="13">
        <v>240</v>
      </c>
      <c r="B260" s="29" t="s">
        <v>600</v>
      </c>
      <c r="C260" s="29" t="s">
        <v>601</v>
      </c>
      <c r="D260" s="29" t="s">
        <v>602</v>
      </c>
      <c r="E260" s="29"/>
      <c r="F260" s="13" t="s">
        <v>44</v>
      </c>
      <c r="G260" s="13">
        <v>12</v>
      </c>
      <c r="H260" s="13"/>
      <c r="I260" s="30"/>
      <c r="J260" s="30">
        <f t="shared" si="4"/>
        <v>0</v>
      </c>
      <c r="K260" s="31"/>
    </row>
    <row r="261" ht="39" customHeight="1" spans="1:11">
      <c r="A261" s="13">
        <v>241</v>
      </c>
      <c r="B261" s="29" t="s">
        <v>603</v>
      </c>
      <c r="C261" s="29" t="s">
        <v>580</v>
      </c>
      <c r="D261" s="29" t="s">
        <v>581</v>
      </c>
      <c r="E261" s="29"/>
      <c r="F261" s="13" t="s">
        <v>582</v>
      </c>
      <c r="G261" s="13">
        <v>13</v>
      </c>
      <c r="H261" s="13"/>
      <c r="I261" s="30"/>
      <c r="J261" s="30">
        <f t="shared" si="4"/>
        <v>0</v>
      </c>
      <c r="K261" s="31"/>
    </row>
    <row r="262" ht="39" customHeight="1" spans="1:11">
      <c r="A262" s="13">
        <v>242</v>
      </c>
      <c r="B262" s="29" t="s">
        <v>604</v>
      </c>
      <c r="C262" s="29" t="s">
        <v>148</v>
      </c>
      <c r="D262" s="29" t="s">
        <v>149</v>
      </c>
      <c r="E262" s="29"/>
      <c r="F262" s="13" t="s">
        <v>31</v>
      </c>
      <c r="G262" s="13">
        <v>7.3</v>
      </c>
      <c r="H262" s="13"/>
      <c r="I262" s="30"/>
      <c r="J262" s="30">
        <f t="shared" si="4"/>
        <v>0</v>
      </c>
      <c r="K262" s="31"/>
    </row>
    <row r="263" ht="25" customHeight="1" spans="1:11">
      <c r="A263" s="16"/>
      <c r="B263" s="27"/>
      <c r="C263" s="27" t="s">
        <v>605</v>
      </c>
      <c r="D263" s="27"/>
      <c r="E263" s="27"/>
      <c r="F263" s="27"/>
      <c r="G263" s="16"/>
      <c r="H263" s="16"/>
      <c r="I263" s="32"/>
      <c r="J263" s="32"/>
      <c r="K263" s="28"/>
    </row>
    <row r="264" ht="72" customHeight="1" spans="1:11">
      <c r="A264" s="13">
        <v>243</v>
      </c>
      <c r="B264" s="29" t="s">
        <v>606</v>
      </c>
      <c r="C264" s="29" t="s">
        <v>74</v>
      </c>
      <c r="D264" s="29" t="s">
        <v>607</v>
      </c>
      <c r="E264" s="29"/>
      <c r="F264" s="13" t="s">
        <v>31</v>
      </c>
      <c r="G264" s="13">
        <v>200</v>
      </c>
      <c r="H264" s="13"/>
      <c r="I264" s="30"/>
      <c r="J264" s="30">
        <f t="shared" si="4"/>
        <v>0</v>
      </c>
      <c r="K264" s="31"/>
    </row>
    <row r="265" ht="72" customHeight="1" spans="1:11">
      <c r="A265" s="13">
        <v>244</v>
      </c>
      <c r="B265" s="29" t="s">
        <v>608</v>
      </c>
      <c r="C265" s="29" t="s">
        <v>74</v>
      </c>
      <c r="D265" s="29" t="s">
        <v>609</v>
      </c>
      <c r="E265" s="29"/>
      <c r="F265" s="13" t="s">
        <v>31</v>
      </c>
      <c r="G265" s="13">
        <v>400</v>
      </c>
      <c r="H265" s="13"/>
      <c r="I265" s="30"/>
      <c r="J265" s="30">
        <f t="shared" si="4"/>
        <v>0</v>
      </c>
      <c r="K265" s="31"/>
    </row>
    <row r="266" ht="72" customHeight="1" spans="1:11">
      <c r="A266" s="13">
        <v>245</v>
      </c>
      <c r="B266" s="29" t="s">
        <v>610</v>
      </c>
      <c r="C266" s="29" t="s">
        <v>74</v>
      </c>
      <c r="D266" s="29" t="s">
        <v>611</v>
      </c>
      <c r="E266" s="29"/>
      <c r="F266" s="13" t="s">
        <v>31</v>
      </c>
      <c r="G266" s="13">
        <v>160</v>
      </c>
      <c r="H266" s="13"/>
      <c r="I266" s="30"/>
      <c r="J266" s="30">
        <f t="shared" si="4"/>
        <v>0</v>
      </c>
      <c r="K266" s="31"/>
    </row>
    <row r="267" ht="40" customHeight="1" spans="1:11">
      <c r="A267" s="13">
        <v>246</v>
      </c>
      <c r="B267" s="29" t="s">
        <v>612</v>
      </c>
      <c r="C267" s="29" t="s">
        <v>613</v>
      </c>
      <c r="D267" s="29" t="s">
        <v>614</v>
      </c>
      <c r="E267" s="29"/>
      <c r="F267" s="13" t="s">
        <v>615</v>
      </c>
      <c r="G267" s="13">
        <v>128</v>
      </c>
      <c r="H267" s="13"/>
      <c r="I267" s="30"/>
      <c r="J267" s="30">
        <f t="shared" si="4"/>
        <v>0</v>
      </c>
      <c r="K267" s="31"/>
    </row>
    <row r="268" ht="40" customHeight="1" spans="1:11">
      <c r="A268" s="13">
        <v>247</v>
      </c>
      <c r="B268" s="29" t="s">
        <v>616</v>
      </c>
      <c r="C268" s="29" t="s">
        <v>617</v>
      </c>
      <c r="D268" s="29" t="s">
        <v>618</v>
      </c>
      <c r="E268" s="29"/>
      <c r="F268" s="13" t="s">
        <v>615</v>
      </c>
      <c r="G268" s="13">
        <v>125.8</v>
      </c>
      <c r="H268" s="13"/>
      <c r="I268" s="30"/>
      <c r="J268" s="30">
        <f t="shared" si="4"/>
        <v>0</v>
      </c>
      <c r="K268" s="31"/>
    </row>
    <row r="269" ht="40" customHeight="1" spans="1:11">
      <c r="A269" s="13">
        <v>248</v>
      </c>
      <c r="B269" s="29" t="s">
        <v>619</v>
      </c>
      <c r="C269" s="29" t="s">
        <v>620</v>
      </c>
      <c r="D269" s="29" t="s">
        <v>621</v>
      </c>
      <c r="E269" s="29"/>
      <c r="F269" s="13" t="s">
        <v>615</v>
      </c>
      <c r="G269" s="13">
        <v>2.2</v>
      </c>
      <c r="H269" s="13"/>
      <c r="I269" s="30"/>
      <c r="J269" s="30">
        <f t="shared" si="4"/>
        <v>0</v>
      </c>
      <c r="K269" s="31"/>
    </row>
    <row r="270" ht="40" customHeight="1" spans="1:11">
      <c r="A270" s="13">
        <v>249</v>
      </c>
      <c r="B270" s="29" t="s">
        <v>622</v>
      </c>
      <c r="C270" s="29" t="s">
        <v>623</v>
      </c>
      <c r="D270" s="29" t="s">
        <v>624</v>
      </c>
      <c r="E270" s="29"/>
      <c r="F270" s="13" t="s">
        <v>615</v>
      </c>
      <c r="G270" s="13">
        <v>2.2</v>
      </c>
      <c r="H270" s="13"/>
      <c r="I270" s="30"/>
      <c r="J270" s="30">
        <f t="shared" si="4"/>
        <v>0</v>
      </c>
      <c r="K270" s="31"/>
    </row>
    <row r="271" ht="25" customHeight="1" spans="1:11">
      <c r="A271" s="16"/>
      <c r="B271" s="27"/>
      <c r="C271" s="27" t="s">
        <v>625</v>
      </c>
      <c r="D271" s="27"/>
      <c r="E271" s="27"/>
      <c r="F271" s="27"/>
      <c r="G271" s="16"/>
      <c r="H271" s="16"/>
      <c r="I271" s="32"/>
      <c r="J271" s="32"/>
      <c r="K271" s="28"/>
    </row>
    <row r="272" ht="93" customHeight="1" spans="1:11">
      <c r="A272" s="13">
        <v>250</v>
      </c>
      <c r="B272" s="29" t="s">
        <v>626</v>
      </c>
      <c r="C272" s="29" t="s">
        <v>627</v>
      </c>
      <c r="D272" s="29" t="s">
        <v>628</v>
      </c>
      <c r="E272" s="29"/>
      <c r="F272" s="13" t="s">
        <v>31</v>
      </c>
      <c r="G272" s="13">
        <v>16.07</v>
      </c>
      <c r="H272" s="13"/>
      <c r="I272" s="30"/>
      <c r="J272" s="30">
        <f t="shared" si="4"/>
        <v>0</v>
      </c>
      <c r="K272" s="31"/>
    </row>
    <row r="273" ht="93" customHeight="1" spans="1:11">
      <c r="A273" s="13">
        <v>251</v>
      </c>
      <c r="B273" s="29" t="s">
        <v>629</v>
      </c>
      <c r="C273" s="29" t="s">
        <v>627</v>
      </c>
      <c r="D273" s="29" t="s">
        <v>630</v>
      </c>
      <c r="E273" s="29"/>
      <c r="F273" s="13" t="s">
        <v>31</v>
      </c>
      <c r="G273" s="13">
        <v>0.9</v>
      </c>
      <c r="H273" s="13"/>
      <c r="I273" s="30"/>
      <c r="J273" s="30">
        <f t="shared" si="4"/>
        <v>0</v>
      </c>
      <c r="K273" s="31"/>
    </row>
    <row r="274" ht="93" customHeight="1" spans="1:11">
      <c r="A274" s="13">
        <v>252</v>
      </c>
      <c r="B274" s="29" t="s">
        <v>631</v>
      </c>
      <c r="C274" s="29" t="s">
        <v>627</v>
      </c>
      <c r="D274" s="29" t="s">
        <v>632</v>
      </c>
      <c r="E274" s="29"/>
      <c r="F274" s="13" t="s">
        <v>31</v>
      </c>
      <c r="G274" s="13">
        <v>48.6</v>
      </c>
      <c r="H274" s="13"/>
      <c r="I274" s="30"/>
      <c r="J274" s="30">
        <f t="shared" si="4"/>
        <v>0</v>
      </c>
      <c r="K274" s="31"/>
    </row>
    <row r="275" ht="46" customHeight="1" spans="1:11">
      <c r="A275" s="13">
        <v>253</v>
      </c>
      <c r="B275" s="29" t="s">
        <v>633</v>
      </c>
      <c r="C275" s="29" t="s">
        <v>613</v>
      </c>
      <c r="D275" s="29" t="s">
        <v>614</v>
      </c>
      <c r="E275" s="29"/>
      <c r="F275" s="13" t="s">
        <v>615</v>
      </c>
      <c r="G275" s="13">
        <v>39.34</v>
      </c>
      <c r="H275" s="13"/>
      <c r="I275" s="30"/>
      <c r="J275" s="30">
        <f t="shared" si="4"/>
        <v>0</v>
      </c>
      <c r="K275" s="31"/>
    </row>
    <row r="276" ht="46" customHeight="1" spans="1:11">
      <c r="A276" s="13">
        <v>254</v>
      </c>
      <c r="B276" s="29" t="s">
        <v>634</v>
      </c>
      <c r="C276" s="29" t="s">
        <v>617</v>
      </c>
      <c r="D276" s="29" t="s">
        <v>618</v>
      </c>
      <c r="E276" s="29"/>
      <c r="F276" s="13" t="s">
        <v>615</v>
      </c>
      <c r="G276" s="13">
        <v>38.83</v>
      </c>
      <c r="H276" s="13"/>
      <c r="I276" s="30"/>
      <c r="J276" s="30">
        <f t="shared" si="4"/>
        <v>0</v>
      </c>
      <c r="K276" s="31"/>
    </row>
    <row r="277" ht="46" customHeight="1" spans="1:11">
      <c r="A277" s="13">
        <v>255</v>
      </c>
      <c r="B277" s="29" t="s">
        <v>635</v>
      </c>
      <c r="C277" s="29" t="s">
        <v>620</v>
      </c>
      <c r="D277" s="29" t="s">
        <v>621</v>
      </c>
      <c r="E277" s="29"/>
      <c r="F277" s="13" t="s">
        <v>615</v>
      </c>
      <c r="G277" s="13">
        <v>0.54</v>
      </c>
      <c r="H277" s="13"/>
      <c r="I277" s="30"/>
      <c r="J277" s="30">
        <f t="shared" si="4"/>
        <v>0</v>
      </c>
      <c r="K277" s="31"/>
    </row>
    <row r="278" ht="46" customHeight="1" spans="1:11">
      <c r="A278" s="13">
        <v>256</v>
      </c>
      <c r="B278" s="29" t="s">
        <v>636</v>
      </c>
      <c r="C278" s="29" t="s">
        <v>623</v>
      </c>
      <c r="D278" s="29" t="s">
        <v>624</v>
      </c>
      <c r="E278" s="29"/>
      <c r="F278" s="13" t="s">
        <v>615</v>
      </c>
      <c r="G278" s="13">
        <v>0.54</v>
      </c>
      <c r="H278" s="13"/>
      <c r="I278" s="30"/>
      <c r="J278" s="30">
        <f t="shared" si="4"/>
        <v>0</v>
      </c>
      <c r="K278" s="31"/>
    </row>
    <row r="279" ht="25" customHeight="1" spans="1:11">
      <c r="A279" s="16"/>
      <c r="B279" s="27"/>
      <c r="C279" s="27" t="s">
        <v>637</v>
      </c>
      <c r="D279" s="27"/>
      <c r="E279" s="27"/>
      <c r="F279" s="27"/>
      <c r="G279" s="16"/>
      <c r="H279" s="16"/>
      <c r="I279" s="32"/>
      <c r="J279" s="32"/>
      <c r="K279" s="28"/>
    </row>
    <row r="280" ht="102" customHeight="1" spans="1:11">
      <c r="A280" s="13">
        <v>257</v>
      </c>
      <c r="B280" s="29" t="s">
        <v>638</v>
      </c>
      <c r="C280" s="29" t="s">
        <v>627</v>
      </c>
      <c r="D280" s="29" t="s">
        <v>639</v>
      </c>
      <c r="E280" s="29"/>
      <c r="F280" s="13" t="s">
        <v>31</v>
      </c>
      <c r="G280" s="13">
        <v>16</v>
      </c>
      <c r="H280" s="13"/>
      <c r="I280" s="30"/>
      <c r="J280" s="30">
        <f t="shared" si="4"/>
        <v>0</v>
      </c>
      <c r="K280" s="31"/>
    </row>
    <row r="281" ht="51" customHeight="1" spans="1:11">
      <c r="A281" s="13">
        <v>258</v>
      </c>
      <c r="B281" s="29" t="s">
        <v>640</v>
      </c>
      <c r="C281" s="29" t="s">
        <v>613</v>
      </c>
      <c r="D281" s="29" t="s">
        <v>614</v>
      </c>
      <c r="E281" s="29"/>
      <c r="F281" s="13" t="s">
        <v>615</v>
      </c>
      <c r="G281" s="13">
        <v>4.8</v>
      </c>
      <c r="H281" s="13"/>
      <c r="I281" s="30"/>
      <c r="J281" s="30">
        <f t="shared" si="4"/>
        <v>0</v>
      </c>
      <c r="K281" s="31"/>
    </row>
    <row r="282" ht="51" customHeight="1" spans="1:11">
      <c r="A282" s="13">
        <v>259</v>
      </c>
      <c r="B282" s="29" t="s">
        <v>641</v>
      </c>
      <c r="C282" s="29" t="s">
        <v>617</v>
      </c>
      <c r="D282" s="29" t="s">
        <v>618</v>
      </c>
      <c r="E282" s="29"/>
      <c r="F282" s="13" t="s">
        <v>615</v>
      </c>
      <c r="G282" s="13">
        <v>4.8</v>
      </c>
      <c r="H282" s="13"/>
      <c r="I282" s="30"/>
      <c r="J282" s="30">
        <f t="shared" si="4"/>
        <v>0</v>
      </c>
      <c r="K282" s="31"/>
    </row>
    <row r="283" ht="25" customHeight="1" spans="1:11">
      <c r="A283" s="16"/>
      <c r="B283" s="27"/>
      <c r="C283" s="27" t="s">
        <v>642</v>
      </c>
      <c r="D283" s="27"/>
      <c r="E283" s="27"/>
      <c r="F283" s="27"/>
      <c r="G283" s="16"/>
      <c r="H283" s="16"/>
      <c r="I283" s="32"/>
      <c r="J283" s="32"/>
      <c r="K283" s="28"/>
    </row>
    <row r="284" ht="64" customHeight="1" spans="1:11">
      <c r="A284" s="13">
        <v>260</v>
      </c>
      <c r="B284" s="29" t="s">
        <v>643</v>
      </c>
      <c r="C284" s="29" t="s">
        <v>307</v>
      </c>
      <c r="D284" s="29" t="s">
        <v>644</v>
      </c>
      <c r="E284" s="29"/>
      <c r="F284" s="13" t="s">
        <v>31</v>
      </c>
      <c r="G284" s="13">
        <v>7.04</v>
      </c>
      <c r="H284" s="13"/>
      <c r="I284" s="30"/>
      <c r="J284" s="30">
        <f t="shared" si="4"/>
        <v>0</v>
      </c>
      <c r="K284" s="31"/>
    </row>
    <row r="285" ht="64" customHeight="1" spans="1:11">
      <c r="A285" s="13">
        <v>261</v>
      </c>
      <c r="B285" s="29" t="s">
        <v>645</v>
      </c>
      <c r="C285" s="29" t="s">
        <v>307</v>
      </c>
      <c r="D285" s="29" t="s">
        <v>646</v>
      </c>
      <c r="E285" s="29"/>
      <c r="F285" s="13" t="s">
        <v>31</v>
      </c>
      <c r="G285" s="13">
        <v>141.12</v>
      </c>
      <c r="H285" s="13"/>
      <c r="I285" s="30"/>
      <c r="J285" s="30">
        <f t="shared" si="4"/>
        <v>0</v>
      </c>
      <c r="K285" s="31"/>
    </row>
    <row r="286" ht="64" customHeight="1" spans="1:11">
      <c r="A286" s="13">
        <v>262</v>
      </c>
      <c r="B286" s="29" t="s">
        <v>647</v>
      </c>
      <c r="C286" s="29" t="s">
        <v>307</v>
      </c>
      <c r="D286" s="29" t="s">
        <v>648</v>
      </c>
      <c r="E286" s="29"/>
      <c r="F286" s="13" t="s">
        <v>31</v>
      </c>
      <c r="G286" s="13">
        <v>8.44</v>
      </c>
      <c r="H286" s="13"/>
      <c r="I286" s="30"/>
      <c r="J286" s="30">
        <f t="shared" si="4"/>
        <v>0</v>
      </c>
      <c r="K286" s="31"/>
    </row>
    <row r="287" ht="64" customHeight="1" spans="1:11">
      <c r="A287" s="13">
        <v>263</v>
      </c>
      <c r="B287" s="29" t="s">
        <v>649</v>
      </c>
      <c r="C287" s="29" t="s">
        <v>307</v>
      </c>
      <c r="D287" s="29" t="s">
        <v>650</v>
      </c>
      <c r="E287" s="29"/>
      <c r="F287" s="13" t="s">
        <v>31</v>
      </c>
      <c r="G287" s="13">
        <v>15.04</v>
      </c>
      <c r="H287" s="13"/>
      <c r="I287" s="30"/>
      <c r="J287" s="30">
        <f t="shared" si="4"/>
        <v>0</v>
      </c>
      <c r="K287" s="31"/>
    </row>
    <row r="288" ht="51" customHeight="1" spans="1:11">
      <c r="A288" s="13">
        <v>264</v>
      </c>
      <c r="B288" s="29" t="s">
        <v>651</v>
      </c>
      <c r="C288" s="29" t="s">
        <v>613</v>
      </c>
      <c r="D288" s="29" t="s">
        <v>614</v>
      </c>
      <c r="E288" s="29"/>
      <c r="F288" s="13" t="s">
        <v>615</v>
      </c>
      <c r="G288" s="13">
        <v>102.62</v>
      </c>
      <c r="H288" s="13"/>
      <c r="I288" s="30"/>
      <c r="J288" s="30">
        <f t="shared" si="4"/>
        <v>0</v>
      </c>
      <c r="K288" s="31"/>
    </row>
    <row r="289" ht="51" customHeight="1" spans="1:11">
      <c r="A289" s="13">
        <v>265</v>
      </c>
      <c r="B289" s="29" t="s">
        <v>652</v>
      </c>
      <c r="C289" s="29" t="s">
        <v>617</v>
      </c>
      <c r="D289" s="29" t="s">
        <v>618</v>
      </c>
      <c r="E289" s="29"/>
      <c r="F289" s="13" t="s">
        <v>615</v>
      </c>
      <c r="G289" s="13">
        <v>101.2</v>
      </c>
      <c r="H289" s="13"/>
      <c r="I289" s="30"/>
      <c r="J289" s="30">
        <f t="shared" si="4"/>
        <v>0</v>
      </c>
      <c r="K289" s="31"/>
    </row>
    <row r="290" ht="51" customHeight="1" spans="1:11">
      <c r="A290" s="13">
        <v>266</v>
      </c>
      <c r="B290" s="29" t="s">
        <v>653</v>
      </c>
      <c r="C290" s="29" t="s">
        <v>620</v>
      </c>
      <c r="D290" s="29" t="s">
        <v>621</v>
      </c>
      <c r="E290" s="29"/>
      <c r="F290" s="13" t="s">
        <v>615</v>
      </c>
      <c r="G290" s="13">
        <v>1.42</v>
      </c>
      <c r="H290" s="13"/>
      <c r="I290" s="30"/>
      <c r="J290" s="30">
        <f t="shared" si="4"/>
        <v>0</v>
      </c>
      <c r="K290" s="31"/>
    </row>
    <row r="291" ht="42" customHeight="1" spans="1:11">
      <c r="A291" s="13">
        <v>267</v>
      </c>
      <c r="B291" s="29" t="s">
        <v>654</v>
      </c>
      <c r="C291" s="29" t="s">
        <v>623</v>
      </c>
      <c r="D291" s="29" t="s">
        <v>624</v>
      </c>
      <c r="E291" s="29"/>
      <c r="F291" s="13" t="s">
        <v>615</v>
      </c>
      <c r="G291" s="13">
        <v>1.42</v>
      </c>
      <c r="H291" s="13"/>
      <c r="I291" s="30"/>
      <c r="J291" s="30">
        <f t="shared" si="4"/>
        <v>0</v>
      </c>
      <c r="K291" s="31"/>
    </row>
    <row r="292" ht="25" customHeight="1" spans="1:11">
      <c r="A292" s="16"/>
      <c r="B292" s="27"/>
      <c r="C292" s="27" t="s">
        <v>655</v>
      </c>
      <c r="D292" s="27"/>
      <c r="E292" s="27"/>
      <c r="F292" s="27"/>
      <c r="G292" s="16"/>
      <c r="H292" s="16"/>
      <c r="I292" s="32"/>
      <c r="J292" s="32"/>
      <c r="K292" s="28"/>
    </row>
    <row r="293" ht="115" customHeight="1" spans="1:11">
      <c r="A293" s="13">
        <v>268</v>
      </c>
      <c r="B293" s="29" t="s">
        <v>656</v>
      </c>
      <c r="C293" s="29" t="s">
        <v>657</v>
      </c>
      <c r="D293" s="29" t="s">
        <v>658</v>
      </c>
      <c r="E293" s="29"/>
      <c r="F293" s="13" t="s">
        <v>31</v>
      </c>
      <c r="G293" s="13">
        <v>106.1</v>
      </c>
      <c r="H293" s="13"/>
      <c r="I293" s="30"/>
      <c r="J293" s="30">
        <f t="shared" si="4"/>
        <v>0</v>
      </c>
      <c r="K293" s="31"/>
    </row>
    <row r="294" ht="179" customHeight="1" spans="1:11">
      <c r="A294" s="13">
        <v>269</v>
      </c>
      <c r="B294" s="29" t="s">
        <v>659</v>
      </c>
      <c r="C294" s="29" t="s">
        <v>660</v>
      </c>
      <c r="D294" s="29" t="s">
        <v>661</v>
      </c>
      <c r="E294" s="29"/>
      <c r="F294" s="13" t="s">
        <v>662</v>
      </c>
      <c r="G294" s="13">
        <v>6</v>
      </c>
      <c r="H294" s="13"/>
      <c r="I294" s="30"/>
      <c r="J294" s="30">
        <f t="shared" si="4"/>
        <v>0</v>
      </c>
      <c r="K294" s="31"/>
    </row>
    <row r="295" ht="53" customHeight="1" spans="1:11">
      <c r="A295" s="13">
        <v>270</v>
      </c>
      <c r="B295" s="29" t="s">
        <v>663</v>
      </c>
      <c r="C295" s="29" t="s">
        <v>664</v>
      </c>
      <c r="D295" s="29" t="s">
        <v>665</v>
      </c>
      <c r="E295" s="29"/>
      <c r="F295" s="13" t="s">
        <v>662</v>
      </c>
      <c r="G295" s="13">
        <v>1</v>
      </c>
      <c r="H295" s="13"/>
      <c r="I295" s="30"/>
      <c r="J295" s="30">
        <f t="shared" si="4"/>
        <v>0</v>
      </c>
      <c r="K295" s="31"/>
    </row>
    <row r="296" ht="45" customHeight="1" spans="1:11">
      <c r="A296" s="13">
        <v>271</v>
      </c>
      <c r="B296" s="29" t="s">
        <v>666</v>
      </c>
      <c r="C296" s="29" t="s">
        <v>613</v>
      </c>
      <c r="D296" s="29" t="s">
        <v>614</v>
      </c>
      <c r="E296" s="29"/>
      <c r="F296" s="13" t="s">
        <v>615</v>
      </c>
      <c r="G296" s="13">
        <v>274.27</v>
      </c>
      <c r="H296" s="13"/>
      <c r="I296" s="30"/>
      <c r="J296" s="30">
        <f t="shared" si="4"/>
        <v>0</v>
      </c>
      <c r="K296" s="31"/>
    </row>
    <row r="297" ht="45" customHeight="1" spans="1:11">
      <c r="A297" s="13">
        <v>272</v>
      </c>
      <c r="B297" s="29" t="s">
        <v>667</v>
      </c>
      <c r="C297" s="29" t="s">
        <v>617</v>
      </c>
      <c r="D297" s="29" t="s">
        <v>618</v>
      </c>
      <c r="E297" s="29"/>
      <c r="F297" s="13" t="s">
        <v>615</v>
      </c>
      <c r="G297" s="13">
        <v>142.19</v>
      </c>
      <c r="H297" s="13"/>
      <c r="I297" s="30"/>
      <c r="J297" s="30">
        <f t="shared" si="4"/>
        <v>0</v>
      </c>
      <c r="K297" s="31"/>
    </row>
    <row r="298" ht="45" customHeight="1" spans="1:11">
      <c r="A298" s="13">
        <v>273</v>
      </c>
      <c r="B298" s="29" t="s">
        <v>668</v>
      </c>
      <c r="C298" s="29" t="s">
        <v>617</v>
      </c>
      <c r="D298" s="29" t="s">
        <v>669</v>
      </c>
      <c r="E298" s="29"/>
      <c r="F298" s="13" t="s">
        <v>615</v>
      </c>
      <c r="G298" s="13">
        <v>83.33</v>
      </c>
      <c r="H298" s="13"/>
      <c r="I298" s="30"/>
      <c r="J298" s="30">
        <f t="shared" si="4"/>
        <v>0</v>
      </c>
      <c r="K298" s="31"/>
    </row>
    <row r="299" ht="45" customHeight="1" spans="1:11">
      <c r="A299" s="13">
        <v>274</v>
      </c>
      <c r="B299" s="29" t="s">
        <v>670</v>
      </c>
      <c r="C299" s="29" t="s">
        <v>617</v>
      </c>
      <c r="D299" s="29" t="s">
        <v>671</v>
      </c>
      <c r="E299" s="29"/>
      <c r="F299" s="13" t="s">
        <v>615</v>
      </c>
      <c r="G299" s="13">
        <v>12.69</v>
      </c>
      <c r="H299" s="13"/>
      <c r="I299" s="30"/>
      <c r="J299" s="30">
        <f t="shared" si="4"/>
        <v>0</v>
      </c>
      <c r="K299" s="31"/>
    </row>
    <row r="300" ht="37" customHeight="1" spans="1:11">
      <c r="A300" s="13">
        <v>275</v>
      </c>
      <c r="B300" s="29" t="s">
        <v>672</v>
      </c>
      <c r="C300" s="29" t="s">
        <v>673</v>
      </c>
      <c r="D300" s="29" t="s">
        <v>674</v>
      </c>
      <c r="E300" s="29"/>
      <c r="F300" s="13" t="s">
        <v>615</v>
      </c>
      <c r="G300" s="13">
        <v>9.17</v>
      </c>
      <c r="H300" s="13"/>
      <c r="I300" s="30"/>
      <c r="J300" s="30">
        <f t="shared" si="4"/>
        <v>0</v>
      </c>
      <c r="K300" s="31"/>
    </row>
    <row r="301" ht="37" customHeight="1" spans="1:11">
      <c r="A301" s="13">
        <v>276</v>
      </c>
      <c r="B301" s="29" t="s">
        <v>675</v>
      </c>
      <c r="C301" s="29" t="s">
        <v>673</v>
      </c>
      <c r="D301" s="29" t="s">
        <v>676</v>
      </c>
      <c r="E301" s="29"/>
      <c r="F301" s="13" t="s">
        <v>615</v>
      </c>
      <c r="G301" s="13">
        <v>19.69</v>
      </c>
      <c r="H301" s="13"/>
      <c r="I301" s="30"/>
      <c r="J301" s="30">
        <f t="shared" si="4"/>
        <v>0</v>
      </c>
      <c r="K301" s="31"/>
    </row>
    <row r="302" ht="41" customHeight="1" spans="1:11">
      <c r="A302" s="13">
        <v>277</v>
      </c>
      <c r="B302" s="29" t="s">
        <v>677</v>
      </c>
      <c r="C302" s="29" t="s">
        <v>620</v>
      </c>
      <c r="D302" s="29" t="s">
        <v>621</v>
      </c>
      <c r="E302" s="29"/>
      <c r="F302" s="13" t="s">
        <v>615</v>
      </c>
      <c r="G302" s="13">
        <v>132.08</v>
      </c>
      <c r="H302" s="13"/>
      <c r="I302" s="30"/>
      <c r="J302" s="30">
        <f t="shared" si="4"/>
        <v>0</v>
      </c>
      <c r="K302" s="31"/>
    </row>
    <row r="303" ht="37" customHeight="1" spans="1:11">
      <c r="A303" s="13">
        <v>278</v>
      </c>
      <c r="B303" s="29" t="s">
        <v>678</v>
      </c>
      <c r="C303" s="29" t="s">
        <v>623</v>
      </c>
      <c r="D303" s="29" t="s">
        <v>624</v>
      </c>
      <c r="E303" s="29"/>
      <c r="F303" s="13" t="s">
        <v>615</v>
      </c>
      <c r="G303" s="13">
        <v>132.08</v>
      </c>
      <c r="H303" s="13"/>
      <c r="I303" s="30"/>
      <c r="J303" s="30">
        <f t="shared" si="4"/>
        <v>0</v>
      </c>
      <c r="K303" s="31"/>
    </row>
    <row r="304" ht="25" customHeight="1" spans="1:11">
      <c r="A304" s="16"/>
      <c r="B304" s="27"/>
      <c r="C304" s="27" t="s">
        <v>679</v>
      </c>
      <c r="D304" s="27"/>
      <c r="E304" s="27"/>
      <c r="F304" s="27"/>
      <c r="G304" s="16"/>
      <c r="H304" s="16"/>
      <c r="I304" s="32"/>
      <c r="J304" s="32"/>
      <c r="K304" s="28"/>
    </row>
    <row r="305" ht="103" customHeight="1" spans="1:14">
      <c r="A305" s="13">
        <v>279</v>
      </c>
      <c r="B305" s="29" t="s">
        <v>680</v>
      </c>
      <c r="C305" s="29" t="s">
        <v>681</v>
      </c>
      <c r="D305" s="29" t="s">
        <v>682</v>
      </c>
      <c r="E305" s="29"/>
      <c r="F305" s="13" t="s">
        <v>31</v>
      </c>
      <c r="G305" s="13">
        <v>63</v>
      </c>
      <c r="H305" s="13"/>
      <c r="I305" s="30"/>
      <c r="J305" s="30">
        <f t="shared" si="4"/>
        <v>0</v>
      </c>
      <c r="K305" s="31"/>
    </row>
    <row r="306" ht="51" customHeight="1" spans="1:14">
      <c r="A306" s="13">
        <v>280</v>
      </c>
      <c r="B306" s="29" t="s">
        <v>683</v>
      </c>
      <c r="C306" s="29" t="s">
        <v>613</v>
      </c>
      <c r="D306" s="29" t="s">
        <v>614</v>
      </c>
      <c r="E306" s="29"/>
      <c r="F306" s="13" t="s">
        <v>615</v>
      </c>
      <c r="G306" s="13">
        <v>18.99</v>
      </c>
      <c r="H306" s="13"/>
      <c r="I306" s="30"/>
      <c r="J306" s="30">
        <f t="shared" si="4"/>
        <v>0</v>
      </c>
      <c r="K306" s="31"/>
    </row>
    <row r="307" ht="46" customHeight="1" spans="1:14">
      <c r="A307" s="13">
        <v>281</v>
      </c>
      <c r="B307" s="29" t="s">
        <v>684</v>
      </c>
      <c r="C307" s="29" t="s">
        <v>617</v>
      </c>
      <c r="D307" s="29" t="s">
        <v>618</v>
      </c>
      <c r="E307" s="29"/>
      <c r="F307" s="13" t="s">
        <v>615</v>
      </c>
      <c r="G307" s="13">
        <v>5.29</v>
      </c>
      <c r="H307" s="13"/>
      <c r="I307" s="30"/>
      <c r="J307" s="30">
        <f t="shared" si="4"/>
        <v>0</v>
      </c>
      <c r="K307" s="31"/>
    </row>
    <row r="308" ht="46" customHeight="1" spans="1:14">
      <c r="A308" s="13">
        <v>282</v>
      </c>
      <c r="B308" s="29" t="s">
        <v>685</v>
      </c>
      <c r="C308" s="29" t="s">
        <v>620</v>
      </c>
      <c r="D308" s="29" t="s">
        <v>621</v>
      </c>
      <c r="E308" s="29"/>
      <c r="F308" s="13" t="s">
        <v>615</v>
      </c>
      <c r="G308" s="13">
        <v>13.7</v>
      </c>
      <c r="H308" s="13"/>
      <c r="I308" s="30"/>
      <c r="J308" s="30">
        <f t="shared" si="4"/>
        <v>0</v>
      </c>
      <c r="K308" s="31"/>
    </row>
    <row r="309" ht="46" customHeight="1" spans="1:14">
      <c r="A309" s="13">
        <v>283</v>
      </c>
      <c r="B309" s="29" t="s">
        <v>686</v>
      </c>
      <c r="C309" s="29" t="s">
        <v>623</v>
      </c>
      <c r="D309" s="29" t="s">
        <v>624</v>
      </c>
      <c r="E309" s="29"/>
      <c r="F309" s="13" t="s">
        <v>615</v>
      </c>
      <c r="G309" s="13">
        <v>13.7</v>
      </c>
      <c r="H309" s="13"/>
      <c r="I309" s="30"/>
      <c r="J309" s="30">
        <f t="shared" si="4"/>
        <v>0</v>
      </c>
      <c r="K309" s="31"/>
    </row>
    <row r="310" s="19" customFormat="1" ht="25" customHeight="1" spans="1:14">
      <c r="A310" s="16"/>
      <c r="B310" s="27"/>
      <c r="C310" s="27" t="s">
        <v>687</v>
      </c>
      <c r="D310" s="27"/>
      <c r="E310" s="27"/>
      <c r="F310" s="27"/>
      <c r="G310" s="16"/>
      <c r="H310" s="16"/>
      <c r="I310" s="28"/>
      <c r="J310" s="28"/>
      <c r="K310" s="28"/>
      <c r="L310" s="33"/>
      <c r="M310" s="33"/>
      <c r="N310" s="33"/>
    </row>
    <row r="311" s="19" customFormat="1" ht="25" customHeight="1" spans="1:14">
      <c r="A311" s="13">
        <v>284</v>
      </c>
      <c r="B311" s="34" t="s">
        <v>688</v>
      </c>
      <c r="C311" s="34" t="s">
        <v>42</v>
      </c>
      <c r="D311" s="34" t="s">
        <v>689</v>
      </c>
      <c r="E311" s="34"/>
      <c r="F311" s="12" t="s">
        <v>44</v>
      </c>
      <c r="G311" s="12">
        <v>1</v>
      </c>
      <c r="H311" s="12"/>
      <c r="I311" s="35"/>
      <c r="J311" s="35">
        <f t="shared" ref="J311:J335" si="5">G311*I311</f>
        <v>0</v>
      </c>
      <c r="K311" s="36"/>
      <c r="L311" s="33"/>
      <c r="M311" s="33"/>
      <c r="N311" s="33"/>
    </row>
    <row r="312" s="19" customFormat="1" ht="25" customHeight="1" spans="1:14">
      <c r="A312" s="13">
        <v>285</v>
      </c>
      <c r="B312" s="34" t="s">
        <v>690</v>
      </c>
      <c r="C312" s="34" t="s">
        <v>42</v>
      </c>
      <c r="D312" s="34" t="s">
        <v>691</v>
      </c>
      <c r="E312" s="34"/>
      <c r="F312" s="12" t="s">
        <v>44</v>
      </c>
      <c r="G312" s="12">
        <v>6</v>
      </c>
      <c r="H312" s="12"/>
      <c r="I312" s="35"/>
      <c r="J312" s="35">
        <f t="shared" si="5"/>
        <v>0</v>
      </c>
      <c r="K312" s="36"/>
      <c r="L312" s="33"/>
      <c r="M312" s="33"/>
      <c r="N312" s="33"/>
    </row>
    <row r="313" s="19" customFormat="1" ht="25" customHeight="1" spans="1:14">
      <c r="A313" s="13">
        <v>286</v>
      </c>
      <c r="B313" s="34" t="s">
        <v>692</v>
      </c>
      <c r="C313" s="34" t="s">
        <v>42</v>
      </c>
      <c r="D313" s="34" t="s">
        <v>693</v>
      </c>
      <c r="E313" s="34"/>
      <c r="F313" s="12" t="s">
        <v>44</v>
      </c>
      <c r="G313" s="12">
        <v>3</v>
      </c>
      <c r="H313" s="12"/>
      <c r="I313" s="35"/>
      <c r="J313" s="35">
        <f t="shared" si="5"/>
        <v>0</v>
      </c>
      <c r="K313" s="36"/>
      <c r="L313" s="33"/>
      <c r="M313" s="33"/>
      <c r="N313" s="33"/>
    </row>
    <row r="314" s="19" customFormat="1" ht="25" customHeight="1" spans="1:14">
      <c r="A314" s="13">
        <v>287</v>
      </c>
      <c r="B314" s="34" t="s">
        <v>694</v>
      </c>
      <c r="C314" s="34" t="s">
        <v>58</v>
      </c>
      <c r="D314" s="34" t="s">
        <v>695</v>
      </c>
      <c r="E314" s="34"/>
      <c r="F314" s="12" t="s">
        <v>31</v>
      </c>
      <c r="G314" s="12">
        <v>60.02</v>
      </c>
      <c r="H314" s="12"/>
      <c r="I314" s="35"/>
      <c r="J314" s="35">
        <f t="shared" si="5"/>
        <v>0</v>
      </c>
      <c r="K314" s="36"/>
      <c r="L314" s="33"/>
      <c r="M314" s="33"/>
      <c r="N314" s="33"/>
    </row>
    <row r="315" s="19" customFormat="1" ht="25" customHeight="1" spans="1:14">
      <c r="A315" s="13">
        <v>288</v>
      </c>
      <c r="B315" s="34" t="s">
        <v>696</v>
      </c>
      <c r="C315" s="34" t="s">
        <v>74</v>
      </c>
      <c r="D315" s="34" t="s">
        <v>697</v>
      </c>
      <c r="E315" s="34"/>
      <c r="F315" s="12" t="s">
        <v>31</v>
      </c>
      <c r="G315" s="12">
        <v>10.42</v>
      </c>
      <c r="H315" s="12"/>
      <c r="I315" s="35"/>
      <c r="J315" s="35">
        <f t="shared" si="5"/>
        <v>0</v>
      </c>
      <c r="K315" s="36"/>
      <c r="L315" s="33"/>
      <c r="M315" s="33"/>
      <c r="N315" s="33"/>
    </row>
    <row r="316" s="19" customFormat="1" ht="25" customHeight="1" spans="1:14">
      <c r="A316" s="13">
        <v>289</v>
      </c>
      <c r="B316" s="34" t="s">
        <v>698</v>
      </c>
      <c r="C316" s="34" t="s">
        <v>74</v>
      </c>
      <c r="D316" s="34" t="s">
        <v>699</v>
      </c>
      <c r="E316" s="34"/>
      <c r="F316" s="12" t="s">
        <v>31</v>
      </c>
      <c r="G316" s="12">
        <v>140.87</v>
      </c>
      <c r="H316" s="12"/>
      <c r="I316" s="35"/>
      <c r="J316" s="35">
        <f t="shared" si="5"/>
        <v>0</v>
      </c>
      <c r="K316" s="36"/>
      <c r="L316" s="33"/>
      <c r="M316" s="33"/>
      <c r="N316" s="33"/>
    </row>
    <row r="317" s="19" customFormat="1" ht="25" customHeight="1" spans="1:14">
      <c r="A317" s="13">
        <v>290</v>
      </c>
      <c r="B317" s="34" t="s">
        <v>700</v>
      </c>
      <c r="C317" s="34" t="s">
        <v>74</v>
      </c>
      <c r="D317" s="34" t="s">
        <v>701</v>
      </c>
      <c r="E317" s="34"/>
      <c r="F317" s="12" t="s">
        <v>31</v>
      </c>
      <c r="G317" s="12">
        <v>124.04</v>
      </c>
      <c r="H317" s="12"/>
      <c r="I317" s="35"/>
      <c r="J317" s="35">
        <f t="shared" si="5"/>
        <v>0</v>
      </c>
      <c r="K317" s="36"/>
      <c r="L317" s="33"/>
      <c r="M317" s="33"/>
      <c r="N317" s="33"/>
    </row>
    <row r="318" s="19" customFormat="1" ht="25" customHeight="1" spans="1:14">
      <c r="A318" s="13">
        <v>291</v>
      </c>
      <c r="B318" s="34" t="s">
        <v>702</v>
      </c>
      <c r="C318" s="34" t="s">
        <v>74</v>
      </c>
      <c r="D318" s="34" t="s">
        <v>703</v>
      </c>
      <c r="E318" s="34"/>
      <c r="F318" s="12" t="s">
        <v>31</v>
      </c>
      <c r="G318" s="12">
        <v>12</v>
      </c>
      <c r="H318" s="12"/>
      <c r="I318" s="35"/>
      <c r="J318" s="35">
        <f t="shared" si="5"/>
        <v>0</v>
      </c>
      <c r="K318" s="36"/>
      <c r="L318" s="33"/>
      <c r="M318" s="33"/>
      <c r="N318" s="33"/>
    </row>
    <row r="319" s="19" customFormat="1" ht="25" customHeight="1" spans="1:14">
      <c r="A319" s="13">
        <v>292</v>
      </c>
      <c r="B319" s="34" t="s">
        <v>704</v>
      </c>
      <c r="C319" s="34" t="s">
        <v>74</v>
      </c>
      <c r="D319" s="34" t="s">
        <v>705</v>
      </c>
      <c r="E319" s="34"/>
      <c r="F319" s="12" t="s">
        <v>31</v>
      </c>
      <c r="G319" s="12">
        <v>2.45</v>
      </c>
      <c r="H319" s="12"/>
      <c r="I319" s="35"/>
      <c r="J319" s="35">
        <f t="shared" si="5"/>
        <v>0</v>
      </c>
      <c r="K319" s="36"/>
      <c r="L319" s="33"/>
      <c r="M319" s="33"/>
      <c r="N319" s="33"/>
    </row>
    <row r="320" s="19" customFormat="1" ht="25" customHeight="1" spans="1:14">
      <c r="A320" s="13">
        <v>293</v>
      </c>
      <c r="B320" s="34" t="s">
        <v>706</v>
      </c>
      <c r="C320" s="34" t="s">
        <v>29</v>
      </c>
      <c r="D320" s="34" t="s">
        <v>707</v>
      </c>
      <c r="E320" s="34"/>
      <c r="F320" s="12" t="s">
        <v>31</v>
      </c>
      <c r="G320" s="12">
        <v>400</v>
      </c>
      <c r="H320" s="12"/>
      <c r="I320" s="35"/>
      <c r="J320" s="35">
        <f t="shared" si="5"/>
        <v>0</v>
      </c>
      <c r="K320" s="36"/>
      <c r="L320" s="33"/>
      <c r="M320" s="33"/>
      <c r="N320" s="33"/>
    </row>
    <row r="321" s="19" customFormat="1" ht="25" customHeight="1" spans="1:14">
      <c r="A321" s="13">
        <v>294</v>
      </c>
      <c r="B321" s="34" t="s">
        <v>708</v>
      </c>
      <c r="C321" s="34" t="s">
        <v>29</v>
      </c>
      <c r="D321" s="34" t="s">
        <v>709</v>
      </c>
      <c r="E321" s="34"/>
      <c r="F321" s="12" t="s">
        <v>31</v>
      </c>
      <c r="G321" s="12">
        <v>3</v>
      </c>
      <c r="H321" s="12"/>
      <c r="I321" s="35"/>
      <c r="J321" s="35">
        <f t="shared" si="5"/>
        <v>0</v>
      </c>
      <c r="K321" s="36"/>
      <c r="L321" s="33"/>
      <c r="M321" s="33"/>
      <c r="N321" s="33"/>
    </row>
    <row r="322" s="19" customFormat="1" ht="25" customHeight="1" spans="1:14">
      <c r="A322" s="13">
        <v>295</v>
      </c>
      <c r="B322" s="34" t="s">
        <v>710</v>
      </c>
      <c r="C322" s="34" t="s">
        <v>29</v>
      </c>
      <c r="D322" s="34" t="s">
        <v>711</v>
      </c>
      <c r="E322" s="34"/>
      <c r="F322" s="12" t="s">
        <v>31</v>
      </c>
      <c r="G322" s="12">
        <v>6</v>
      </c>
      <c r="H322" s="12"/>
      <c r="I322" s="35"/>
      <c r="J322" s="35">
        <f t="shared" si="5"/>
        <v>0</v>
      </c>
      <c r="K322" s="36"/>
      <c r="L322" s="33"/>
      <c r="M322" s="33"/>
      <c r="N322" s="33"/>
    </row>
    <row r="323" s="19" customFormat="1" ht="25" customHeight="1" spans="1:14">
      <c r="A323" s="13">
        <v>296</v>
      </c>
      <c r="B323" s="34" t="s">
        <v>712</v>
      </c>
      <c r="C323" s="34" t="s">
        <v>29</v>
      </c>
      <c r="D323" s="34" t="s">
        <v>713</v>
      </c>
      <c r="E323" s="34"/>
      <c r="F323" s="12" t="s">
        <v>31</v>
      </c>
      <c r="G323" s="12">
        <v>122.34</v>
      </c>
      <c r="H323" s="12"/>
      <c r="I323" s="35"/>
      <c r="J323" s="35">
        <f t="shared" si="5"/>
        <v>0</v>
      </c>
      <c r="K323" s="36"/>
      <c r="L323" s="33"/>
      <c r="M323" s="33"/>
      <c r="N323" s="33"/>
    </row>
    <row r="324" s="19" customFormat="1" ht="25" customHeight="1" spans="1:14">
      <c r="A324" s="13">
        <v>297</v>
      </c>
      <c r="B324" s="34" t="s">
        <v>714</v>
      </c>
      <c r="C324" s="34" t="s">
        <v>29</v>
      </c>
      <c r="D324" s="34" t="s">
        <v>715</v>
      </c>
      <c r="E324" s="34"/>
      <c r="F324" s="12" t="s">
        <v>31</v>
      </c>
      <c r="G324" s="12">
        <v>5.11</v>
      </c>
      <c r="H324" s="12"/>
      <c r="I324" s="35"/>
      <c r="J324" s="35">
        <f t="shared" si="5"/>
        <v>0</v>
      </c>
      <c r="K324" s="36"/>
      <c r="L324" s="33"/>
      <c r="M324" s="33"/>
      <c r="N324" s="33"/>
    </row>
    <row r="325" s="19" customFormat="1" ht="25" customHeight="1" spans="1:14">
      <c r="A325" s="13">
        <v>298</v>
      </c>
      <c r="B325" s="34" t="s">
        <v>716</v>
      </c>
      <c r="C325" s="34" t="s">
        <v>29</v>
      </c>
      <c r="D325" s="34" t="s">
        <v>717</v>
      </c>
      <c r="E325" s="34"/>
      <c r="F325" s="12" t="s">
        <v>31</v>
      </c>
      <c r="G325" s="12">
        <v>450.99</v>
      </c>
      <c r="H325" s="12"/>
      <c r="I325" s="35"/>
      <c r="J325" s="35">
        <f t="shared" si="5"/>
        <v>0</v>
      </c>
      <c r="K325" s="36"/>
      <c r="L325" s="33"/>
      <c r="M325" s="33"/>
      <c r="N325" s="33"/>
    </row>
    <row r="326" s="19" customFormat="1" ht="25" customHeight="1" spans="1:14">
      <c r="A326" s="13">
        <v>299</v>
      </c>
      <c r="B326" s="34" t="s">
        <v>718</v>
      </c>
      <c r="C326" s="34" t="s">
        <v>29</v>
      </c>
      <c r="D326" s="34" t="s">
        <v>719</v>
      </c>
      <c r="E326" s="34"/>
      <c r="F326" s="12" t="s">
        <v>31</v>
      </c>
      <c r="G326" s="12">
        <v>249.9</v>
      </c>
      <c r="H326" s="12"/>
      <c r="I326" s="35"/>
      <c r="J326" s="35">
        <f t="shared" si="5"/>
        <v>0</v>
      </c>
      <c r="K326" s="36"/>
      <c r="L326" s="33"/>
      <c r="M326" s="33"/>
      <c r="N326" s="33"/>
    </row>
    <row r="327" s="19" customFormat="1" ht="25" customHeight="1" spans="1:14">
      <c r="A327" s="13">
        <v>300</v>
      </c>
      <c r="B327" s="34" t="s">
        <v>720</v>
      </c>
      <c r="C327" s="34" t="s">
        <v>29</v>
      </c>
      <c r="D327" s="34" t="s">
        <v>721</v>
      </c>
      <c r="E327" s="34"/>
      <c r="F327" s="12" t="s">
        <v>31</v>
      </c>
      <c r="G327" s="12">
        <v>18</v>
      </c>
      <c r="H327" s="12"/>
      <c r="I327" s="35"/>
      <c r="J327" s="35">
        <f t="shared" si="5"/>
        <v>0</v>
      </c>
      <c r="K327" s="36"/>
      <c r="L327" s="33"/>
      <c r="M327" s="33"/>
      <c r="N327" s="33"/>
    </row>
    <row r="328" s="19" customFormat="1" ht="25" customHeight="1" spans="1:14">
      <c r="A328" s="13">
        <v>301</v>
      </c>
      <c r="B328" s="34" t="s">
        <v>722</v>
      </c>
      <c r="C328" s="34" t="s">
        <v>37</v>
      </c>
      <c r="D328" s="34" t="s">
        <v>723</v>
      </c>
      <c r="E328" s="34"/>
      <c r="F328" s="12" t="s">
        <v>39</v>
      </c>
      <c r="G328" s="12">
        <v>4</v>
      </c>
      <c r="H328" s="12"/>
      <c r="I328" s="35"/>
      <c r="J328" s="35">
        <f t="shared" si="5"/>
        <v>0</v>
      </c>
      <c r="K328" s="36"/>
      <c r="L328" s="33"/>
      <c r="M328" s="33"/>
      <c r="N328" s="33"/>
    </row>
    <row r="329" s="19" customFormat="1" ht="25" customHeight="1" spans="1:14">
      <c r="A329" s="13">
        <v>302</v>
      </c>
      <c r="B329" s="34" t="s">
        <v>724</v>
      </c>
      <c r="C329" s="34" t="s">
        <v>725</v>
      </c>
      <c r="D329" s="34" t="s">
        <v>726</v>
      </c>
      <c r="E329" s="34"/>
      <c r="F329" s="12" t="s">
        <v>39</v>
      </c>
      <c r="G329" s="12">
        <v>4</v>
      </c>
      <c r="H329" s="12"/>
      <c r="I329" s="35"/>
      <c r="J329" s="35">
        <f t="shared" si="5"/>
        <v>0</v>
      </c>
      <c r="K329" s="36"/>
      <c r="L329" s="33"/>
      <c r="M329" s="33"/>
      <c r="N329" s="33"/>
    </row>
    <row r="330" s="19" customFormat="1" ht="25" customHeight="1" spans="1:14">
      <c r="A330" s="13">
        <v>303</v>
      </c>
      <c r="B330" s="34" t="s">
        <v>727</v>
      </c>
      <c r="C330" s="34" t="s">
        <v>94</v>
      </c>
      <c r="D330" s="34" t="s">
        <v>728</v>
      </c>
      <c r="E330" s="34"/>
      <c r="F330" s="12" t="s">
        <v>31</v>
      </c>
      <c r="G330" s="12">
        <v>34.55</v>
      </c>
      <c r="H330" s="12"/>
      <c r="I330" s="35"/>
      <c r="J330" s="35">
        <f t="shared" si="5"/>
        <v>0</v>
      </c>
      <c r="K330" s="36"/>
      <c r="L330" s="33"/>
      <c r="M330" s="33"/>
      <c r="N330" s="33"/>
    </row>
    <row r="331" s="19" customFormat="1" ht="25" customHeight="1" spans="1:14">
      <c r="A331" s="13">
        <v>304</v>
      </c>
      <c r="B331" s="34" t="s">
        <v>729</v>
      </c>
      <c r="C331" s="34" t="s">
        <v>101</v>
      </c>
      <c r="D331" s="34" t="s">
        <v>102</v>
      </c>
      <c r="E331" s="34"/>
      <c r="F331" s="12" t="s">
        <v>103</v>
      </c>
      <c r="G331" s="12">
        <v>1</v>
      </c>
      <c r="H331" s="12"/>
      <c r="I331" s="35"/>
      <c r="J331" s="35">
        <f t="shared" si="5"/>
        <v>0</v>
      </c>
      <c r="K331" s="36"/>
      <c r="L331" s="33"/>
      <c r="M331" s="33"/>
      <c r="N331" s="33"/>
    </row>
    <row r="332" s="19" customFormat="1" ht="25" customHeight="1" spans="1:14">
      <c r="A332" s="13">
        <v>305</v>
      </c>
      <c r="B332" s="34" t="s">
        <v>730</v>
      </c>
      <c r="C332" s="34" t="s">
        <v>731</v>
      </c>
      <c r="D332" s="34" t="s">
        <v>732</v>
      </c>
      <c r="E332" s="34"/>
      <c r="F332" s="12" t="s">
        <v>103</v>
      </c>
      <c r="G332" s="12">
        <v>2</v>
      </c>
      <c r="H332" s="12"/>
      <c r="I332" s="35"/>
      <c r="J332" s="35">
        <f t="shared" si="5"/>
        <v>0</v>
      </c>
      <c r="K332" s="36"/>
      <c r="L332" s="33"/>
      <c r="M332" s="33"/>
      <c r="N332" s="33"/>
    </row>
    <row r="333" s="19" customFormat="1" ht="25" customHeight="1" spans="1:14">
      <c r="A333" s="13">
        <v>306</v>
      </c>
      <c r="B333" s="34" t="s">
        <v>733</v>
      </c>
      <c r="C333" s="34" t="s">
        <v>143</v>
      </c>
      <c r="D333" s="34" t="s">
        <v>144</v>
      </c>
      <c r="E333" s="34"/>
      <c r="F333" s="12" t="s">
        <v>39</v>
      </c>
      <c r="G333" s="12">
        <v>2</v>
      </c>
      <c r="H333" s="12"/>
      <c r="I333" s="35"/>
      <c r="J333" s="35">
        <f t="shared" si="5"/>
        <v>0</v>
      </c>
      <c r="K333" s="36"/>
      <c r="L333" s="33"/>
      <c r="M333" s="33"/>
      <c r="N333" s="33"/>
    </row>
    <row r="334" s="19" customFormat="1" ht="25" customHeight="1" spans="1:14">
      <c r="A334" s="13">
        <v>307</v>
      </c>
      <c r="B334" s="34" t="s">
        <v>734</v>
      </c>
      <c r="C334" s="34" t="s">
        <v>143</v>
      </c>
      <c r="D334" s="34" t="s">
        <v>146</v>
      </c>
      <c r="E334" s="34"/>
      <c r="F334" s="12" t="s">
        <v>39</v>
      </c>
      <c r="G334" s="12">
        <v>1</v>
      </c>
      <c r="H334" s="12"/>
      <c r="I334" s="35"/>
      <c r="J334" s="35">
        <f t="shared" si="5"/>
        <v>0</v>
      </c>
      <c r="K334" s="36"/>
      <c r="L334" s="33"/>
      <c r="M334" s="33"/>
      <c r="N334" s="33"/>
    </row>
    <row r="335" s="19" customFormat="1" ht="25" customHeight="1" spans="1:14">
      <c r="A335" s="13">
        <v>308</v>
      </c>
      <c r="B335" s="34" t="s">
        <v>735</v>
      </c>
      <c r="C335" s="34" t="s">
        <v>148</v>
      </c>
      <c r="D335" s="34" t="s">
        <v>149</v>
      </c>
      <c r="E335" s="34"/>
      <c r="F335" s="12" t="s">
        <v>31</v>
      </c>
      <c r="G335" s="12">
        <v>10.7</v>
      </c>
      <c r="H335" s="12"/>
      <c r="I335" s="35"/>
      <c r="J335" s="35">
        <f t="shared" si="5"/>
        <v>0</v>
      </c>
      <c r="K335" s="36"/>
      <c r="L335" s="33"/>
      <c r="M335" s="33"/>
      <c r="N335" s="33"/>
    </row>
    <row r="336" s="19" customFormat="1" ht="25" customHeight="1" spans="1:14">
      <c r="A336" s="16"/>
      <c r="B336" s="27"/>
      <c r="C336" s="27" t="s">
        <v>736</v>
      </c>
      <c r="D336" s="27"/>
      <c r="E336" s="27"/>
      <c r="F336" s="27"/>
      <c r="G336" s="16"/>
      <c r="H336" s="16"/>
      <c r="I336" s="32"/>
      <c r="J336" s="32"/>
      <c r="K336" s="28"/>
      <c r="L336" s="33"/>
      <c r="M336" s="33"/>
      <c r="N336" s="33"/>
    </row>
    <row r="337" s="19" customFormat="1" ht="25" customHeight="1" spans="1:14">
      <c r="A337" s="13">
        <v>309</v>
      </c>
      <c r="B337" s="34" t="s">
        <v>737</v>
      </c>
      <c r="C337" s="34" t="s">
        <v>42</v>
      </c>
      <c r="D337" s="34" t="s">
        <v>738</v>
      </c>
      <c r="E337" s="34"/>
      <c r="F337" s="12" t="s">
        <v>44</v>
      </c>
      <c r="G337" s="12">
        <v>1</v>
      </c>
      <c r="H337" s="12"/>
      <c r="I337" s="35"/>
      <c r="J337" s="35">
        <f t="shared" ref="J337:J347" si="6">G337*I337</f>
        <v>0</v>
      </c>
      <c r="K337" s="36"/>
      <c r="L337" s="33"/>
      <c r="M337" s="33"/>
      <c r="N337" s="33"/>
    </row>
    <row r="338" s="19" customFormat="1" ht="25" customHeight="1" spans="1:14">
      <c r="A338" s="13">
        <v>310</v>
      </c>
      <c r="B338" s="34" t="s">
        <v>739</v>
      </c>
      <c r="C338" s="34" t="s">
        <v>42</v>
      </c>
      <c r="D338" s="34" t="s">
        <v>740</v>
      </c>
      <c r="E338" s="34"/>
      <c r="F338" s="12" t="s">
        <v>44</v>
      </c>
      <c r="G338" s="12">
        <v>1</v>
      </c>
      <c r="H338" s="12"/>
      <c r="I338" s="35"/>
      <c r="J338" s="35">
        <f t="shared" si="6"/>
        <v>0</v>
      </c>
      <c r="K338" s="36"/>
      <c r="L338" s="33"/>
      <c r="M338" s="33"/>
      <c r="N338" s="33"/>
    </row>
    <row r="339" s="19" customFormat="1" ht="25" customHeight="1" spans="1:14">
      <c r="A339" s="13">
        <v>311</v>
      </c>
      <c r="B339" s="34" t="s">
        <v>741</v>
      </c>
      <c r="C339" s="34" t="s">
        <v>74</v>
      </c>
      <c r="D339" s="34" t="s">
        <v>742</v>
      </c>
      <c r="E339" s="34"/>
      <c r="F339" s="12" t="s">
        <v>31</v>
      </c>
      <c r="G339" s="12">
        <v>792.71</v>
      </c>
      <c r="H339" s="12"/>
      <c r="I339" s="35"/>
      <c r="J339" s="35">
        <f t="shared" si="6"/>
        <v>0</v>
      </c>
      <c r="K339" s="36"/>
      <c r="L339" s="33"/>
      <c r="M339" s="33"/>
      <c r="N339" s="33"/>
    </row>
    <row r="340" s="19" customFormat="1" ht="25" customHeight="1" spans="1:14">
      <c r="A340" s="13">
        <v>312</v>
      </c>
      <c r="B340" s="34" t="s">
        <v>743</v>
      </c>
      <c r="C340" s="34" t="s">
        <v>94</v>
      </c>
      <c r="D340" s="34" t="s">
        <v>744</v>
      </c>
      <c r="E340" s="34"/>
      <c r="F340" s="12" t="s">
        <v>31</v>
      </c>
      <c r="G340" s="12">
        <v>1596.42</v>
      </c>
      <c r="H340" s="12"/>
      <c r="I340" s="35"/>
      <c r="J340" s="35">
        <f t="shared" si="6"/>
        <v>0</v>
      </c>
      <c r="K340" s="36"/>
      <c r="L340" s="33"/>
      <c r="M340" s="33"/>
      <c r="N340" s="33"/>
    </row>
    <row r="341" s="19" customFormat="1" ht="25" customHeight="1" spans="1:14">
      <c r="A341" s="13">
        <v>313</v>
      </c>
      <c r="B341" s="34" t="s">
        <v>745</v>
      </c>
      <c r="C341" s="34" t="s">
        <v>746</v>
      </c>
      <c r="D341" s="34" t="s">
        <v>747</v>
      </c>
      <c r="E341" s="34"/>
      <c r="F341" s="12" t="s">
        <v>103</v>
      </c>
      <c r="G341" s="12">
        <v>5</v>
      </c>
      <c r="H341" s="12"/>
      <c r="I341" s="35"/>
      <c r="J341" s="35">
        <f t="shared" si="6"/>
        <v>0</v>
      </c>
      <c r="K341" s="36"/>
      <c r="L341" s="33"/>
      <c r="M341" s="33"/>
      <c r="N341" s="33"/>
    </row>
    <row r="342" s="19" customFormat="1" ht="25" customHeight="1" spans="1:14">
      <c r="A342" s="13">
        <v>314</v>
      </c>
      <c r="B342" s="34" t="s">
        <v>748</v>
      </c>
      <c r="C342" s="34" t="s">
        <v>749</v>
      </c>
      <c r="D342" s="34" t="s">
        <v>750</v>
      </c>
      <c r="E342" s="34"/>
      <c r="F342" s="12" t="s">
        <v>103</v>
      </c>
      <c r="G342" s="12">
        <v>52</v>
      </c>
      <c r="H342" s="12"/>
      <c r="I342" s="35"/>
      <c r="J342" s="35">
        <f t="shared" si="6"/>
        <v>0</v>
      </c>
      <c r="K342" s="36"/>
      <c r="L342" s="33"/>
      <c r="M342" s="33"/>
      <c r="N342" s="33"/>
    </row>
    <row r="343" s="19" customFormat="1" ht="25" customHeight="1" spans="1:14">
      <c r="A343" s="13">
        <v>315</v>
      </c>
      <c r="B343" s="34" t="s">
        <v>751</v>
      </c>
      <c r="C343" s="34" t="s">
        <v>752</v>
      </c>
      <c r="D343" s="34" t="s">
        <v>753</v>
      </c>
      <c r="E343" s="34"/>
      <c r="F343" s="12" t="s">
        <v>103</v>
      </c>
      <c r="G343" s="12">
        <v>8</v>
      </c>
      <c r="H343" s="12"/>
      <c r="I343" s="35"/>
      <c r="J343" s="35">
        <f t="shared" si="6"/>
        <v>0</v>
      </c>
      <c r="K343" s="36"/>
      <c r="L343" s="33"/>
      <c r="M343" s="33"/>
      <c r="N343" s="33"/>
    </row>
    <row r="344" s="19" customFormat="1" ht="25" customHeight="1" spans="1:14">
      <c r="A344" s="13">
        <v>316</v>
      </c>
      <c r="B344" s="34" t="s">
        <v>754</v>
      </c>
      <c r="C344" s="34" t="s">
        <v>755</v>
      </c>
      <c r="D344" s="34" t="s">
        <v>756</v>
      </c>
      <c r="E344" s="34"/>
      <c r="F344" s="12" t="s">
        <v>103</v>
      </c>
      <c r="G344" s="12">
        <v>9</v>
      </c>
      <c r="H344" s="12"/>
      <c r="I344" s="35"/>
      <c r="J344" s="35">
        <f t="shared" si="6"/>
        <v>0</v>
      </c>
      <c r="K344" s="36"/>
      <c r="L344" s="33"/>
      <c r="M344" s="33"/>
      <c r="N344" s="33"/>
    </row>
    <row r="345" s="19" customFormat="1" ht="25" customHeight="1" spans="1:14">
      <c r="A345" s="13">
        <v>317</v>
      </c>
      <c r="B345" s="34" t="s">
        <v>757</v>
      </c>
      <c r="C345" s="34" t="s">
        <v>758</v>
      </c>
      <c r="D345" s="34" t="s">
        <v>759</v>
      </c>
      <c r="E345" s="34"/>
      <c r="F345" s="12" t="s">
        <v>103</v>
      </c>
      <c r="G345" s="12">
        <v>6</v>
      </c>
      <c r="H345" s="12"/>
      <c r="I345" s="35"/>
      <c r="J345" s="35">
        <f t="shared" si="6"/>
        <v>0</v>
      </c>
      <c r="K345" s="36"/>
      <c r="L345" s="33"/>
      <c r="M345" s="33"/>
      <c r="N345" s="33"/>
    </row>
    <row r="346" s="19" customFormat="1" ht="25" customHeight="1" spans="1:14">
      <c r="A346" s="13">
        <v>318</v>
      </c>
      <c r="B346" s="34" t="s">
        <v>760</v>
      </c>
      <c r="C346" s="34" t="s">
        <v>761</v>
      </c>
      <c r="D346" s="34" t="s">
        <v>762</v>
      </c>
      <c r="E346" s="34"/>
      <c r="F346" s="12" t="s">
        <v>103</v>
      </c>
      <c r="G346" s="12">
        <v>60</v>
      </c>
      <c r="H346" s="12"/>
      <c r="I346" s="35"/>
      <c r="J346" s="35">
        <f t="shared" si="6"/>
        <v>0</v>
      </c>
      <c r="K346" s="36"/>
      <c r="L346" s="33"/>
      <c r="M346" s="33"/>
      <c r="N346" s="33"/>
    </row>
    <row r="347" s="19" customFormat="1" ht="25" customHeight="1" spans="1:14">
      <c r="A347" s="13">
        <v>319</v>
      </c>
      <c r="B347" s="34" t="s">
        <v>763</v>
      </c>
      <c r="C347" s="34" t="s">
        <v>761</v>
      </c>
      <c r="D347" s="34" t="s">
        <v>764</v>
      </c>
      <c r="E347" s="34"/>
      <c r="F347" s="12" t="s">
        <v>103</v>
      </c>
      <c r="G347" s="12">
        <v>6</v>
      </c>
      <c r="H347" s="12"/>
      <c r="I347" s="35"/>
      <c r="J347" s="35">
        <f t="shared" si="6"/>
        <v>0</v>
      </c>
      <c r="K347" s="36"/>
      <c r="L347" s="33"/>
      <c r="M347" s="33"/>
      <c r="N347" s="33"/>
    </row>
    <row r="348" s="19" customFormat="1" ht="25" customHeight="1" spans="1:14">
      <c r="A348" s="16"/>
      <c r="B348" s="27"/>
      <c r="C348" s="27" t="s">
        <v>765</v>
      </c>
      <c r="D348" s="27"/>
      <c r="E348" s="27"/>
      <c r="F348" s="27"/>
      <c r="G348" s="16"/>
      <c r="H348" s="16"/>
      <c r="I348" s="32"/>
      <c r="J348" s="32"/>
      <c r="K348" s="28"/>
      <c r="L348" s="33"/>
      <c r="M348" s="33"/>
      <c r="N348" s="33"/>
    </row>
    <row r="349" s="19" customFormat="1" ht="25" customHeight="1" spans="1:14">
      <c r="A349" s="13">
        <v>320</v>
      </c>
      <c r="B349" s="34" t="s">
        <v>766</v>
      </c>
      <c r="C349" s="34" t="s">
        <v>74</v>
      </c>
      <c r="D349" s="34" t="s">
        <v>697</v>
      </c>
      <c r="E349" s="34"/>
      <c r="F349" s="12" t="s">
        <v>31</v>
      </c>
      <c r="G349" s="12">
        <v>774.49</v>
      </c>
      <c r="H349" s="12"/>
      <c r="I349" s="35"/>
      <c r="J349" s="35">
        <f t="shared" ref="J349:J367" si="7">G349*I349</f>
        <v>0</v>
      </c>
      <c r="K349" s="36"/>
      <c r="L349" s="33"/>
      <c r="M349" s="33"/>
      <c r="N349" s="33"/>
    </row>
    <row r="350" s="19" customFormat="1" ht="25" customHeight="1" spans="1:14">
      <c r="A350" s="13">
        <v>321</v>
      </c>
      <c r="B350" s="34" t="s">
        <v>767</v>
      </c>
      <c r="C350" s="34" t="s">
        <v>74</v>
      </c>
      <c r="D350" s="34" t="s">
        <v>699</v>
      </c>
      <c r="E350" s="34"/>
      <c r="F350" s="12" t="s">
        <v>31</v>
      </c>
      <c r="G350" s="12">
        <v>722.94</v>
      </c>
      <c r="H350" s="12"/>
      <c r="I350" s="35"/>
      <c r="J350" s="35">
        <f t="shared" si="7"/>
        <v>0</v>
      </c>
      <c r="K350" s="36"/>
      <c r="L350" s="33"/>
      <c r="M350" s="33"/>
      <c r="N350" s="33"/>
    </row>
    <row r="351" s="19" customFormat="1" ht="25" customHeight="1" spans="1:14">
      <c r="A351" s="13">
        <v>322</v>
      </c>
      <c r="B351" s="34" t="s">
        <v>768</v>
      </c>
      <c r="C351" s="34" t="s">
        <v>94</v>
      </c>
      <c r="D351" s="34" t="s">
        <v>744</v>
      </c>
      <c r="E351" s="34"/>
      <c r="F351" s="12" t="s">
        <v>31</v>
      </c>
      <c r="G351" s="12">
        <v>1369.2</v>
      </c>
      <c r="H351" s="12"/>
      <c r="I351" s="35"/>
      <c r="J351" s="35">
        <f t="shared" si="7"/>
        <v>0</v>
      </c>
      <c r="K351" s="36"/>
      <c r="L351" s="33"/>
      <c r="M351" s="33"/>
      <c r="N351" s="33"/>
    </row>
    <row r="352" s="19" customFormat="1" ht="25" customHeight="1" spans="1:14">
      <c r="A352" s="13">
        <v>323</v>
      </c>
      <c r="B352" s="34" t="s">
        <v>769</v>
      </c>
      <c r="C352" s="34" t="s">
        <v>94</v>
      </c>
      <c r="D352" s="34" t="s">
        <v>770</v>
      </c>
      <c r="E352" s="34"/>
      <c r="F352" s="12" t="s">
        <v>31</v>
      </c>
      <c r="G352" s="12">
        <v>1062.06</v>
      </c>
      <c r="H352" s="12"/>
      <c r="I352" s="35"/>
      <c r="J352" s="35">
        <f t="shared" si="7"/>
        <v>0</v>
      </c>
      <c r="K352" s="36"/>
      <c r="L352" s="33"/>
      <c r="M352" s="33"/>
      <c r="N352" s="33"/>
    </row>
    <row r="353" s="19" customFormat="1" ht="25" customHeight="1" spans="1:14">
      <c r="A353" s="13">
        <v>324</v>
      </c>
      <c r="B353" s="34" t="s">
        <v>771</v>
      </c>
      <c r="C353" s="34" t="s">
        <v>94</v>
      </c>
      <c r="D353" s="34" t="s">
        <v>772</v>
      </c>
      <c r="E353" s="34"/>
      <c r="F353" s="12" t="s">
        <v>31</v>
      </c>
      <c r="G353" s="12">
        <v>397.41</v>
      </c>
      <c r="H353" s="12"/>
      <c r="I353" s="35"/>
      <c r="J353" s="35">
        <f t="shared" si="7"/>
        <v>0</v>
      </c>
      <c r="K353" s="36"/>
      <c r="L353" s="33"/>
      <c r="M353" s="33"/>
      <c r="N353" s="33"/>
    </row>
    <row r="354" s="19" customFormat="1" ht="25" customHeight="1" spans="1:14">
      <c r="A354" s="13">
        <v>325</v>
      </c>
      <c r="B354" s="34" t="s">
        <v>773</v>
      </c>
      <c r="C354" s="34" t="s">
        <v>29</v>
      </c>
      <c r="D354" s="34" t="s">
        <v>774</v>
      </c>
      <c r="E354" s="34"/>
      <c r="F354" s="12" t="s">
        <v>31</v>
      </c>
      <c r="G354" s="12">
        <v>78.98</v>
      </c>
      <c r="H354" s="12"/>
      <c r="I354" s="35"/>
      <c r="J354" s="35">
        <f t="shared" si="7"/>
        <v>0</v>
      </c>
      <c r="K354" s="36"/>
      <c r="L354" s="33"/>
      <c r="M354" s="33"/>
      <c r="N354" s="33"/>
    </row>
    <row r="355" s="19" customFormat="1" ht="25" customHeight="1" spans="1:14">
      <c r="A355" s="13">
        <v>326</v>
      </c>
      <c r="B355" s="34" t="s">
        <v>775</v>
      </c>
      <c r="C355" s="34" t="s">
        <v>776</v>
      </c>
      <c r="D355" s="34" t="s">
        <v>777</v>
      </c>
      <c r="E355" s="34"/>
      <c r="F355" s="12" t="s">
        <v>44</v>
      </c>
      <c r="G355" s="12">
        <v>2</v>
      </c>
      <c r="H355" s="12"/>
      <c r="I355" s="35"/>
      <c r="J355" s="35">
        <f t="shared" si="7"/>
        <v>0</v>
      </c>
      <c r="K355" s="36"/>
      <c r="L355" s="33"/>
      <c r="M355" s="33"/>
      <c r="N355" s="33"/>
    </row>
    <row r="356" s="19" customFormat="1" ht="25" customHeight="1" spans="1:14">
      <c r="A356" s="13">
        <v>327</v>
      </c>
      <c r="B356" s="34" t="s">
        <v>778</v>
      </c>
      <c r="C356" s="34" t="s">
        <v>779</v>
      </c>
      <c r="D356" s="34" t="s">
        <v>780</v>
      </c>
      <c r="E356" s="34"/>
      <c r="F356" s="12" t="s">
        <v>39</v>
      </c>
      <c r="G356" s="12">
        <v>6</v>
      </c>
      <c r="H356" s="12"/>
      <c r="I356" s="35"/>
      <c r="J356" s="35">
        <f t="shared" si="7"/>
        <v>0</v>
      </c>
      <c r="K356" s="36"/>
      <c r="L356" s="33"/>
      <c r="M356" s="33"/>
      <c r="N356" s="33"/>
    </row>
    <row r="357" s="19" customFormat="1" ht="25" customHeight="1" spans="1:14">
      <c r="A357" s="13">
        <v>328</v>
      </c>
      <c r="B357" s="34" t="s">
        <v>781</v>
      </c>
      <c r="C357" s="34" t="s">
        <v>782</v>
      </c>
      <c r="D357" s="34" t="s">
        <v>783</v>
      </c>
      <c r="E357" s="34"/>
      <c r="F357" s="12" t="s">
        <v>39</v>
      </c>
      <c r="G357" s="12">
        <v>24</v>
      </c>
      <c r="H357" s="12"/>
      <c r="I357" s="35"/>
      <c r="J357" s="35">
        <f t="shared" si="7"/>
        <v>0</v>
      </c>
      <c r="K357" s="36"/>
      <c r="L357" s="33"/>
      <c r="M357" s="33"/>
      <c r="N357" s="33"/>
    </row>
    <row r="358" s="19" customFormat="1" ht="25" customHeight="1" spans="1:14">
      <c r="A358" s="13">
        <v>329</v>
      </c>
      <c r="B358" s="34" t="s">
        <v>784</v>
      </c>
      <c r="C358" s="34" t="s">
        <v>785</v>
      </c>
      <c r="D358" s="34" t="s">
        <v>786</v>
      </c>
      <c r="E358" s="34"/>
      <c r="F358" s="12" t="s">
        <v>39</v>
      </c>
      <c r="G358" s="12">
        <v>51</v>
      </c>
      <c r="H358" s="12"/>
      <c r="I358" s="35"/>
      <c r="J358" s="35">
        <f t="shared" si="7"/>
        <v>0</v>
      </c>
      <c r="K358" s="36"/>
      <c r="L358" s="33"/>
      <c r="M358" s="33"/>
      <c r="N358" s="33"/>
    </row>
    <row r="359" s="19" customFormat="1" ht="25" customHeight="1" spans="1:14">
      <c r="A359" s="13">
        <v>330</v>
      </c>
      <c r="B359" s="34" t="s">
        <v>787</v>
      </c>
      <c r="C359" s="34" t="s">
        <v>788</v>
      </c>
      <c r="D359" s="34" t="s">
        <v>789</v>
      </c>
      <c r="E359" s="34"/>
      <c r="F359" s="12" t="s">
        <v>39</v>
      </c>
      <c r="G359" s="12">
        <v>5</v>
      </c>
      <c r="H359" s="12"/>
      <c r="I359" s="35"/>
      <c r="J359" s="35">
        <f t="shared" si="7"/>
        <v>0</v>
      </c>
      <c r="K359" s="36"/>
      <c r="L359" s="33"/>
      <c r="M359" s="33"/>
      <c r="N359" s="33"/>
    </row>
    <row r="360" s="19" customFormat="1" ht="25" customHeight="1" spans="1:14">
      <c r="A360" s="13">
        <v>331</v>
      </c>
      <c r="B360" s="34" t="s">
        <v>790</v>
      </c>
      <c r="C360" s="34" t="s">
        <v>791</v>
      </c>
      <c r="D360" s="34" t="s">
        <v>792</v>
      </c>
      <c r="E360" s="34"/>
      <c r="F360" s="12" t="s">
        <v>39</v>
      </c>
      <c r="G360" s="12">
        <v>21</v>
      </c>
      <c r="H360" s="12"/>
      <c r="I360" s="35"/>
      <c r="J360" s="35">
        <f t="shared" si="7"/>
        <v>0</v>
      </c>
      <c r="K360" s="36"/>
      <c r="L360" s="33"/>
      <c r="M360" s="33"/>
      <c r="N360" s="33"/>
    </row>
    <row r="361" s="19" customFormat="1" ht="25" customHeight="1" spans="1:14">
      <c r="A361" s="13">
        <v>332</v>
      </c>
      <c r="B361" s="34" t="s">
        <v>793</v>
      </c>
      <c r="C361" s="34" t="s">
        <v>794</v>
      </c>
      <c r="D361" s="34" t="s">
        <v>795</v>
      </c>
      <c r="E361" s="34"/>
      <c r="F361" s="12" t="s">
        <v>39</v>
      </c>
      <c r="G361" s="12">
        <v>21</v>
      </c>
      <c r="H361" s="12"/>
      <c r="I361" s="35"/>
      <c r="J361" s="35">
        <f t="shared" si="7"/>
        <v>0</v>
      </c>
      <c r="K361" s="36"/>
      <c r="L361" s="33"/>
      <c r="M361" s="33"/>
      <c r="N361" s="33"/>
    </row>
    <row r="362" s="19" customFormat="1" ht="25" customHeight="1" spans="1:14">
      <c r="A362" s="13">
        <v>333</v>
      </c>
      <c r="B362" s="34" t="s">
        <v>796</v>
      </c>
      <c r="C362" s="34" t="s">
        <v>797</v>
      </c>
      <c r="D362" s="34" t="s">
        <v>798</v>
      </c>
      <c r="E362" s="34"/>
      <c r="F362" s="12" t="s">
        <v>39</v>
      </c>
      <c r="G362" s="12">
        <v>1</v>
      </c>
      <c r="H362" s="12"/>
      <c r="I362" s="35"/>
      <c r="J362" s="35">
        <f t="shared" si="7"/>
        <v>0</v>
      </c>
      <c r="K362" s="36"/>
      <c r="L362" s="33"/>
      <c r="M362" s="33"/>
      <c r="N362" s="33"/>
    </row>
    <row r="363" s="19" customFormat="1" ht="25" customHeight="1" spans="1:14">
      <c r="A363" s="13">
        <v>334</v>
      </c>
      <c r="B363" s="34" t="s">
        <v>799</v>
      </c>
      <c r="C363" s="34" t="s">
        <v>800</v>
      </c>
      <c r="D363" s="34" t="s">
        <v>801</v>
      </c>
      <c r="E363" s="34"/>
      <c r="F363" s="12" t="s">
        <v>39</v>
      </c>
      <c r="G363" s="12">
        <v>21</v>
      </c>
      <c r="H363" s="12"/>
      <c r="I363" s="35"/>
      <c r="J363" s="35">
        <f t="shared" si="7"/>
        <v>0</v>
      </c>
      <c r="K363" s="36"/>
      <c r="L363" s="33"/>
      <c r="M363" s="33"/>
      <c r="N363" s="33"/>
    </row>
    <row r="364" s="19" customFormat="1" ht="25" customHeight="1" spans="1:14">
      <c r="A364" s="13">
        <v>335</v>
      </c>
      <c r="B364" s="34" t="s">
        <v>802</v>
      </c>
      <c r="C364" s="34" t="s">
        <v>803</v>
      </c>
      <c r="D364" s="34" t="s">
        <v>804</v>
      </c>
      <c r="E364" s="34"/>
      <c r="F364" s="12" t="s">
        <v>39</v>
      </c>
      <c r="G364" s="12">
        <v>18</v>
      </c>
      <c r="H364" s="12"/>
      <c r="I364" s="35"/>
      <c r="J364" s="35">
        <f t="shared" si="7"/>
        <v>0</v>
      </c>
      <c r="K364" s="36"/>
      <c r="L364" s="33"/>
      <c r="M364" s="33"/>
      <c r="N364" s="33"/>
    </row>
    <row r="365" s="19" customFormat="1" ht="25" customHeight="1" spans="1:14">
      <c r="A365" s="13">
        <v>336</v>
      </c>
      <c r="B365" s="34" t="s">
        <v>805</v>
      </c>
      <c r="C365" s="34" t="s">
        <v>143</v>
      </c>
      <c r="D365" s="34" t="s">
        <v>806</v>
      </c>
      <c r="E365" s="34"/>
      <c r="F365" s="12" t="s">
        <v>39</v>
      </c>
      <c r="G365" s="12">
        <v>168</v>
      </c>
      <c r="H365" s="12"/>
      <c r="I365" s="35"/>
      <c r="J365" s="35">
        <f t="shared" si="7"/>
        <v>0</v>
      </c>
      <c r="K365" s="36"/>
      <c r="L365" s="33"/>
      <c r="M365" s="33"/>
      <c r="N365" s="33"/>
    </row>
    <row r="366" s="19" customFormat="1" ht="25" customHeight="1" spans="1:14">
      <c r="A366" s="13">
        <v>337</v>
      </c>
      <c r="B366" s="34" t="s">
        <v>807</v>
      </c>
      <c r="C366" s="34" t="s">
        <v>808</v>
      </c>
      <c r="D366" s="34" t="s">
        <v>809</v>
      </c>
      <c r="E366" s="34"/>
      <c r="F366" s="12" t="s">
        <v>176</v>
      </c>
      <c r="G366" s="12">
        <v>1</v>
      </c>
      <c r="H366" s="12"/>
      <c r="I366" s="35"/>
      <c r="J366" s="35">
        <f t="shared" si="7"/>
        <v>0</v>
      </c>
      <c r="K366" s="36"/>
      <c r="L366" s="33"/>
      <c r="M366" s="33"/>
      <c r="N366" s="33"/>
    </row>
    <row r="367" s="19" customFormat="1" ht="25" customHeight="1" spans="1:14">
      <c r="A367" s="13">
        <v>338</v>
      </c>
      <c r="B367" s="34" t="s">
        <v>810</v>
      </c>
      <c r="C367" s="34" t="s">
        <v>811</v>
      </c>
      <c r="D367" s="34" t="s">
        <v>812</v>
      </c>
      <c r="E367" s="34"/>
      <c r="F367" s="12" t="s">
        <v>176</v>
      </c>
      <c r="G367" s="12">
        <v>1</v>
      </c>
      <c r="H367" s="12"/>
      <c r="I367" s="35"/>
      <c r="J367" s="35">
        <f t="shared" si="7"/>
        <v>0</v>
      </c>
      <c r="K367" s="36"/>
      <c r="L367" s="33"/>
      <c r="M367" s="33"/>
      <c r="N367" s="33"/>
    </row>
    <row r="368" s="19" customFormat="1" ht="25" customHeight="1" spans="1:14">
      <c r="A368" s="16"/>
      <c r="B368" s="27"/>
      <c r="C368" s="27" t="s">
        <v>813</v>
      </c>
      <c r="D368" s="27"/>
      <c r="E368" s="27"/>
      <c r="F368" s="27"/>
      <c r="G368" s="16"/>
      <c r="H368" s="16"/>
      <c r="I368" s="32"/>
      <c r="J368" s="32"/>
      <c r="K368" s="28"/>
      <c r="L368" s="33"/>
      <c r="M368" s="33"/>
      <c r="N368" s="33"/>
    </row>
    <row r="369" s="19" customFormat="1" ht="25" customHeight="1" spans="1:14">
      <c r="A369" s="13">
        <v>339</v>
      </c>
      <c r="B369" s="34" t="s">
        <v>814</v>
      </c>
      <c r="C369" s="34" t="s">
        <v>74</v>
      </c>
      <c r="D369" s="34" t="s">
        <v>697</v>
      </c>
      <c r="E369" s="34"/>
      <c r="F369" s="12" t="s">
        <v>31</v>
      </c>
      <c r="G369" s="12">
        <v>53.76</v>
      </c>
      <c r="H369" s="12"/>
      <c r="I369" s="35"/>
      <c r="J369" s="35">
        <f t="shared" ref="J369:J371" si="8">G369*I369</f>
        <v>0</v>
      </c>
      <c r="K369" s="36"/>
      <c r="L369" s="33"/>
      <c r="M369" s="33"/>
      <c r="N369" s="33"/>
    </row>
    <row r="370" s="19" customFormat="1" ht="25" customHeight="1" spans="1:14">
      <c r="A370" s="13">
        <v>340</v>
      </c>
      <c r="B370" s="34" t="s">
        <v>815</v>
      </c>
      <c r="C370" s="34" t="s">
        <v>94</v>
      </c>
      <c r="D370" s="34" t="s">
        <v>816</v>
      </c>
      <c r="E370" s="34"/>
      <c r="F370" s="12" t="s">
        <v>31</v>
      </c>
      <c r="G370" s="12">
        <v>55.06</v>
      </c>
      <c r="H370" s="12"/>
      <c r="I370" s="35"/>
      <c r="J370" s="35">
        <f t="shared" si="8"/>
        <v>0</v>
      </c>
      <c r="K370" s="36"/>
      <c r="L370" s="33"/>
      <c r="M370" s="33"/>
      <c r="N370" s="33"/>
    </row>
    <row r="371" s="19" customFormat="1" ht="25" customHeight="1" spans="1:14">
      <c r="A371" s="13">
        <v>341</v>
      </c>
      <c r="B371" s="34" t="s">
        <v>817</v>
      </c>
      <c r="C371" s="34" t="s">
        <v>818</v>
      </c>
      <c r="D371" s="34" t="s">
        <v>819</v>
      </c>
      <c r="E371" s="34"/>
      <c r="F371" s="12" t="s">
        <v>39</v>
      </c>
      <c r="G371" s="12">
        <v>1</v>
      </c>
      <c r="H371" s="12"/>
      <c r="I371" s="35"/>
      <c r="J371" s="35">
        <f t="shared" si="8"/>
        <v>0</v>
      </c>
      <c r="K371" s="36"/>
      <c r="L371" s="33"/>
      <c r="M371" s="33"/>
      <c r="N371" s="33"/>
    </row>
    <row r="372" s="19" customFormat="1" ht="25" customHeight="1" spans="1:14">
      <c r="A372" s="16"/>
      <c r="B372" s="27"/>
      <c r="C372" s="27" t="s">
        <v>820</v>
      </c>
      <c r="D372" s="27"/>
      <c r="E372" s="27"/>
      <c r="F372" s="27"/>
      <c r="G372" s="16"/>
      <c r="H372" s="16"/>
      <c r="I372" s="32"/>
      <c r="J372" s="32"/>
      <c r="K372" s="28"/>
      <c r="L372" s="33"/>
      <c r="M372" s="33"/>
      <c r="N372" s="33"/>
    </row>
    <row r="373" s="19" customFormat="1" ht="25" customHeight="1" spans="1:14">
      <c r="A373" s="13">
        <v>342</v>
      </c>
      <c r="B373" s="34" t="s">
        <v>821</v>
      </c>
      <c r="C373" s="34" t="s">
        <v>74</v>
      </c>
      <c r="D373" s="34" t="s">
        <v>697</v>
      </c>
      <c r="E373" s="34"/>
      <c r="F373" s="12" t="s">
        <v>31</v>
      </c>
      <c r="G373" s="12">
        <v>92.21</v>
      </c>
      <c r="H373" s="12"/>
      <c r="I373" s="35"/>
      <c r="J373" s="35">
        <f t="shared" ref="J373:J377" si="9">G373*I373</f>
        <v>0</v>
      </c>
      <c r="K373" s="36"/>
      <c r="L373" s="33"/>
      <c r="M373" s="33"/>
      <c r="N373" s="33"/>
    </row>
    <row r="374" s="19" customFormat="1" ht="25" customHeight="1" spans="1:14">
      <c r="A374" s="13">
        <v>343</v>
      </c>
      <c r="B374" s="34" t="s">
        <v>822</v>
      </c>
      <c r="C374" s="34" t="s">
        <v>94</v>
      </c>
      <c r="D374" s="34" t="s">
        <v>823</v>
      </c>
      <c r="E374" s="34"/>
      <c r="F374" s="12" t="s">
        <v>31</v>
      </c>
      <c r="G374" s="12">
        <v>92.21</v>
      </c>
      <c r="H374" s="12"/>
      <c r="I374" s="35"/>
      <c r="J374" s="35">
        <f t="shared" si="9"/>
        <v>0</v>
      </c>
      <c r="K374" s="36"/>
      <c r="L374" s="33"/>
      <c r="M374" s="33"/>
      <c r="N374" s="33"/>
    </row>
    <row r="375" s="19" customFormat="1" ht="25" customHeight="1" spans="1:14">
      <c r="A375" s="13">
        <v>344</v>
      </c>
      <c r="B375" s="34" t="s">
        <v>824</v>
      </c>
      <c r="C375" s="34" t="s">
        <v>825</v>
      </c>
      <c r="D375" s="34" t="s">
        <v>826</v>
      </c>
      <c r="E375" s="34"/>
      <c r="F375" s="12" t="s">
        <v>39</v>
      </c>
      <c r="G375" s="12">
        <v>2</v>
      </c>
      <c r="H375" s="12"/>
      <c r="I375" s="35"/>
      <c r="J375" s="35">
        <f t="shared" si="9"/>
        <v>0</v>
      </c>
      <c r="K375" s="36"/>
      <c r="L375" s="33"/>
      <c r="M375" s="33"/>
      <c r="N375" s="33"/>
    </row>
    <row r="376" s="19" customFormat="1" ht="25" customHeight="1" spans="1:14">
      <c r="A376" s="13">
        <v>345</v>
      </c>
      <c r="B376" s="34" t="s">
        <v>827</v>
      </c>
      <c r="C376" s="34" t="s">
        <v>828</v>
      </c>
      <c r="D376" s="34" t="s">
        <v>829</v>
      </c>
      <c r="E376" s="34"/>
      <c r="F376" s="12" t="s">
        <v>39</v>
      </c>
      <c r="G376" s="12">
        <v>2</v>
      </c>
      <c r="H376" s="12"/>
      <c r="I376" s="35"/>
      <c r="J376" s="35">
        <f t="shared" si="9"/>
        <v>0</v>
      </c>
      <c r="K376" s="36"/>
      <c r="L376" s="33"/>
      <c r="M376" s="33"/>
      <c r="N376" s="33"/>
    </row>
    <row r="377" s="19" customFormat="1" ht="25" customHeight="1" spans="1:14">
      <c r="A377" s="13">
        <v>346</v>
      </c>
      <c r="B377" s="34" t="s">
        <v>830</v>
      </c>
      <c r="C377" s="34" t="s">
        <v>831</v>
      </c>
      <c r="D377" s="34" t="s">
        <v>832</v>
      </c>
      <c r="E377" s="34"/>
      <c r="F377" s="12" t="s">
        <v>39</v>
      </c>
      <c r="G377" s="12">
        <v>2</v>
      </c>
      <c r="H377" s="12"/>
      <c r="I377" s="35"/>
      <c r="J377" s="35">
        <f t="shared" si="9"/>
        <v>0</v>
      </c>
      <c r="K377" s="36"/>
      <c r="L377" s="33"/>
      <c r="M377" s="33"/>
      <c r="N377" s="33"/>
    </row>
    <row r="378" s="19" customFormat="1" ht="25" customHeight="1" spans="1:14">
      <c r="A378" s="16"/>
      <c r="B378" s="27"/>
      <c r="C378" s="27" t="s">
        <v>833</v>
      </c>
      <c r="D378" s="27"/>
      <c r="E378" s="27"/>
      <c r="F378" s="27"/>
      <c r="G378" s="16"/>
      <c r="H378" s="16"/>
      <c r="I378" s="32"/>
      <c r="J378" s="32"/>
      <c r="K378" s="28"/>
      <c r="L378" s="33"/>
      <c r="M378" s="33"/>
      <c r="N378" s="33"/>
    </row>
    <row r="379" s="19" customFormat="1" ht="25" customHeight="1" spans="1:14">
      <c r="A379" s="13">
        <v>347</v>
      </c>
      <c r="B379" s="34" t="s">
        <v>834</v>
      </c>
      <c r="C379" s="34" t="s">
        <v>74</v>
      </c>
      <c r="D379" s="34" t="s">
        <v>697</v>
      </c>
      <c r="E379" s="34"/>
      <c r="F379" s="12" t="s">
        <v>31</v>
      </c>
      <c r="G379" s="12">
        <v>8.64</v>
      </c>
      <c r="H379" s="12"/>
      <c r="I379" s="35"/>
      <c r="J379" s="35">
        <f t="shared" ref="J379:J388" si="10">G379*I379</f>
        <v>0</v>
      </c>
      <c r="K379" s="36"/>
      <c r="L379" s="33"/>
      <c r="M379" s="33"/>
      <c r="N379" s="33"/>
    </row>
    <row r="380" s="19" customFormat="1" ht="25" customHeight="1" spans="1:14">
      <c r="A380" s="13">
        <v>348</v>
      </c>
      <c r="B380" s="34" t="s">
        <v>835</v>
      </c>
      <c r="C380" s="34" t="s">
        <v>94</v>
      </c>
      <c r="D380" s="34" t="s">
        <v>836</v>
      </c>
      <c r="E380" s="34"/>
      <c r="F380" s="12" t="s">
        <v>31</v>
      </c>
      <c r="G380" s="12">
        <v>8.84</v>
      </c>
      <c r="H380" s="12"/>
      <c r="I380" s="35"/>
      <c r="J380" s="35">
        <f t="shared" si="10"/>
        <v>0</v>
      </c>
      <c r="K380" s="36"/>
      <c r="L380" s="33"/>
      <c r="M380" s="33"/>
      <c r="N380" s="33"/>
    </row>
    <row r="381" s="19" customFormat="1" ht="25" customHeight="1" spans="1:14">
      <c r="A381" s="16"/>
      <c r="B381" s="27"/>
      <c r="C381" s="27" t="s">
        <v>837</v>
      </c>
      <c r="D381" s="27"/>
      <c r="E381" s="27"/>
      <c r="F381" s="27"/>
      <c r="G381" s="16"/>
      <c r="H381" s="16"/>
      <c r="I381" s="32"/>
      <c r="J381" s="32"/>
      <c r="K381" s="28"/>
      <c r="L381" s="33"/>
      <c r="M381" s="33"/>
      <c r="N381" s="33"/>
    </row>
    <row r="382" s="19" customFormat="1" ht="25" customHeight="1" spans="1:14">
      <c r="A382" s="13">
        <v>349</v>
      </c>
      <c r="B382" s="34" t="s">
        <v>838</v>
      </c>
      <c r="C382" s="34" t="s">
        <v>839</v>
      </c>
      <c r="D382" s="34" t="s">
        <v>840</v>
      </c>
      <c r="E382" s="34"/>
      <c r="F382" s="12" t="s">
        <v>44</v>
      </c>
      <c r="G382" s="12">
        <v>1</v>
      </c>
      <c r="H382" s="12"/>
      <c r="I382" s="35"/>
      <c r="J382" s="35">
        <f t="shared" si="10"/>
        <v>0</v>
      </c>
      <c r="K382" s="36"/>
      <c r="L382" s="33"/>
      <c r="M382" s="33"/>
      <c r="N382" s="33"/>
    </row>
    <row r="383" s="19" customFormat="1" ht="25" customHeight="1" spans="1:14">
      <c r="A383" s="13">
        <v>350</v>
      </c>
      <c r="B383" s="34" t="s">
        <v>841</v>
      </c>
      <c r="C383" s="34" t="s">
        <v>842</v>
      </c>
      <c r="D383" s="34" t="s">
        <v>843</v>
      </c>
      <c r="E383" s="34"/>
      <c r="F383" s="12" t="s">
        <v>44</v>
      </c>
      <c r="G383" s="12">
        <v>1</v>
      </c>
      <c r="H383" s="12"/>
      <c r="I383" s="35"/>
      <c r="J383" s="35">
        <f t="shared" si="10"/>
        <v>0</v>
      </c>
      <c r="K383" s="36"/>
      <c r="L383" s="33"/>
      <c r="M383" s="33"/>
      <c r="N383" s="33"/>
    </row>
    <row r="384" s="19" customFormat="1" ht="25" customHeight="1" spans="1:14">
      <c r="A384" s="13">
        <v>351</v>
      </c>
      <c r="B384" s="34" t="s">
        <v>844</v>
      </c>
      <c r="C384" s="34" t="s">
        <v>845</v>
      </c>
      <c r="D384" s="34" t="s">
        <v>846</v>
      </c>
      <c r="E384" s="34"/>
      <c r="F384" s="12" t="s">
        <v>44</v>
      </c>
      <c r="G384" s="12">
        <v>1</v>
      </c>
      <c r="H384" s="12"/>
      <c r="I384" s="35"/>
      <c r="J384" s="35">
        <f t="shared" si="10"/>
        <v>0</v>
      </c>
      <c r="K384" s="36"/>
      <c r="L384" s="33"/>
      <c r="M384" s="33"/>
      <c r="N384" s="33"/>
    </row>
    <row r="385" s="19" customFormat="1" ht="25" customHeight="1" spans="1:14">
      <c r="A385" s="13">
        <v>352</v>
      </c>
      <c r="B385" s="34" t="s">
        <v>847</v>
      </c>
      <c r="C385" s="34" t="s">
        <v>848</v>
      </c>
      <c r="D385" s="34" t="s">
        <v>849</v>
      </c>
      <c r="E385" s="34"/>
      <c r="F385" s="12" t="s">
        <v>44</v>
      </c>
      <c r="G385" s="12">
        <v>1</v>
      </c>
      <c r="H385" s="12"/>
      <c r="I385" s="35"/>
      <c r="J385" s="35">
        <f t="shared" si="10"/>
        <v>0</v>
      </c>
      <c r="K385" s="36"/>
      <c r="L385" s="33"/>
      <c r="M385" s="33"/>
      <c r="N385" s="33"/>
    </row>
    <row r="386" s="19" customFormat="1" ht="25" customHeight="1" spans="1:14">
      <c r="A386" s="13">
        <v>353</v>
      </c>
      <c r="B386" s="34" t="s">
        <v>850</v>
      </c>
      <c r="C386" s="34" t="s">
        <v>851</v>
      </c>
      <c r="D386" s="34" t="s">
        <v>852</v>
      </c>
      <c r="E386" s="34"/>
      <c r="F386" s="12" t="s">
        <v>44</v>
      </c>
      <c r="G386" s="12">
        <v>1</v>
      </c>
      <c r="H386" s="12"/>
      <c r="I386" s="35"/>
      <c r="J386" s="35">
        <f t="shared" si="10"/>
        <v>0</v>
      </c>
      <c r="K386" s="36"/>
      <c r="L386" s="33"/>
      <c r="M386" s="33"/>
      <c r="N386" s="33"/>
    </row>
    <row r="387" s="19" customFormat="1" ht="25" customHeight="1" spans="1:14">
      <c r="A387" s="13">
        <v>354</v>
      </c>
      <c r="B387" s="34" t="s">
        <v>853</v>
      </c>
      <c r="C387" s="34" t="s">
        <v>854</v>
      </c>
      <c r="D387" s="34" t="s">
        <v>855</v>
      </c>
      <c r="E387" s="34"/>
      <c r="F387" s="12" t="s">
        <v>44</v>
      </c>
      <c r="G387" s="12">
        <v>1</v>
      </c>
      <c r="H387" s="12"/>
      <c r="I387" s="35"/>
      <c r="J387" s="35">
        <f t="shared" si="10"/>
        <v>0</v>
      </c>
      <c r="K387" s="36"/>
      <c r="L387" s="33"/>
      <c r="M387" s="33"/>
      <c r="N387" s="33"/>
    </row>
    <row r="388" s="19" customFormat="1" ht="25" customHeight="1" spans="1:14">
      <c r="A388" s="13">
        <v>355</v>
      </c>
      <c r="B388" s="34" t="s">
        <v>856</v>
      </c>
      <c r="C388" s="34" t="s">
        <v>857</v>
      </c>
      <c r="D388" s="34" t="s">
        <v>858</v>
      </c>
      <c r="E388" s="34"/>
      <c r="F388" s="12" t="s">
        <v>39</v>
      </c>
      <c r="G388" s="12">
        <v>1</v>
      </c>
      <c r="H388" s="12"/>
      <c r="I388" s="35"/>
      <c r="J388" s="35">
        <f t="shared" si="10"/>
        <v>0</v>
      </c>
      <c r="K388" s="36"/>
      <c r="L388" s="33"/>
      <c r="M388" s="33"/>
      <c r="N388" s="33"/>
    </row>
    <row r="389" s="19" customFormat="1" ht="25" customHeight="1" spans="1:14">
      <c r="A389" s="16"/>
      <c r="B389" s="27"/>
      <c r="C389" s="27" t="s">
        <v>859</v>
      </c>
      <c r="D389" s="27"/>
      <c r="E389" s="27"/>
      <c r="F389" s="27"/>
      <c r="G389" s="16"/>
      <c r="H389" s="16"/>
      <c r="I389" s="32"/>
      <c r="J389" s="32"/>
      <c r="K389" s="28"/>
      <c r="L389" s="33"/>
      <c r="M389" s="33"/>
      <c r="N389" s="33"/>
    </row>
    <row r="390" s="19" customFormat="1" ht="25" customHeight="1" spans="1:14">
      <c r="A390" s="13">
        <v>356</v>
      </c>
      <c r="B390" s="34" t="s">
        <v>860</v>
      </c>
      <c r="C390" s="34" t="s">
        <v>861</v>
      </c>
      <c r="D390" s="34" t="s">
        <v>862</v>
      </c>
      <c r="E390" s="34"/>
      <c r="F390" s="12" t="s">
        <v>31</v>
      </c>
      <c r="G390" s="12">
        <v>230.15</v>
      </c>
      <c r="H390" s="12"/>
      <c r="I390" s="35"/>
      <c r="J390" s="35">
        <f t="shared" ref="J390:J401" si="11">G390*I390</f>
        <v>0</v>
      </c>
      <c r="K390" s="36"/>
      <c r="L390" s="33"/>
      <c r="M390" s="33"/>
      <c r="N390" s="33"/>
    </row>
    <row r="391" s="19" customFormat="1" ht="25" customHeight="1" spans="1:14">
      <c r="A391" s="13">
        <v>357</v>
      </c>
      <c r="B391" s="34" t="s">
        <v>863</v>
      </c>
      <c r="C391" s="34" t="s">
        <v>861</v>
      </c>
      <c r="D391" s="34" t="s">
        <v>864</v>
      </c>
      <c r="E391" s="34"/>
      <c r="F391" s="12" t="s">
        <v>31</v>
      </c>
      <c r="G391" s="12">
        <v>169.22</v>
      </c>
      <c r="H391" s="12"/>
      <c r="I391" s="35"/>
      <c r="J391" s="35">
        <f t="shared" si="11"/>
        <v>0</v>
      </c>
      <c r="K391" s="36"/>
      <c r="L391" s="33"/>
      <c r="M391" s="33"/>
      <c r="N391" s="33"/>
    </row>
    <row r="392" s="19" customFormat="1" ht="25" customHeight="1" spans="1:14">
      <c r="A392" s="13">
        <v>358</v>
      </c>
      <c r="B392" s="34" t="s">
        <v>865</v>
      </c>
      <c r="C392" s="34" t="s">
        <v>440</v>
      </c>
      <c r="D392" s="34" t="s">
        <v>866</v>
      </c>
      <c r="E392" s="34"/>
      <c r="F392" s="12" t="s">
        <v>65</v>
      </c>
      <c r="G392" s="12">
        <v>168.08</v>
      </c>
      <c r="H392" s="12"/>
      <c r="I392" s="35"/>
      <c r="J392" s="35">
        <f t="shared" si="11"/>
        <v>0</v>
      </c>
      <c r="K392" s="36"/>
      <c r="L392" s="33"/>
      <c r="M392" s="33"/>
      <c r="N392" s="33"/>
    </row>
    <row r="393" s="19" customFormat="1" ht="25" customHeight="1" spans="1:14">
      <c r="A393" s="13">
        <v>359</v>
      </c>
      <c r="B393" s="34" t="s">
        <v>867</v>
      </c>
      <c r="C393" s="34" t="s">
        <v>67</v>
      </c>
      <c r="D393" s="34" t="s">
        <v>68</v>
      </c>
      <c r="E393" s="34"/>
      <c r="F393" s="12" t="s">
        <v>65</v>
      </c>
      <c r="G393" s="12">
        <v>168.08</v>
      </c>
      <c r="H393" s="12"/>
      <c r="I393" s="35"/>
      <c r="J393" s="35">
        <f t="shared" si="11"/>
        <v>0</v>
      </c>
      <c r="K393" s="36"/>
      <c r="L393" s="33"/>
      <c r="M393" s="33"/>
      <c r="N393" s="33"/>
    </row>
    <row r="394" s="19" customFormat="1" ht="25" customHeight="1" spans="1:14">
      <c r="A394" s="13">
        <v>360</v>
      </c>
      <c r="B394" s="34" t="s">
        <v>868</v>
      </c>
      <c r="C394" s="34" t="s">
        <v>869</v>
      </c>
      <c r="D394" s="34" t="s">
        <v>870</v>
      </c>
      <c r="E394" s="34"/>
      <c r="F394" s="12" t="s">
        <v>103</v>
      </c>
      <c r="G394" s="12">
        <v>20</v>
      </c>
      <c r="H394" s="12"/>
      <c r="I394" s="35"/>
      <c r="J394" s="35">
        <f t="shared" si="11"/>
        <v>0</v>
      </c>
      <c r="K394" s="36"/>
      <c r="L394" s="33"/>
      <c r="M394" s="33"/>
      <c r="N394" s="33"/>
    </row>
    <row r="395" s="19" customFormat="1" ht="25" customHeight="1" spans="1:14">
      <c r="A395" s="13">
        <v>361</v>
      </c>
      <c r="B395" s="34" t="s">
        <v>871</v>
      </c>
      <c r="C395" s="34" t="s">
        <v>869</v>
      </c>
      <c r="D395" s="34" t="s">
        <v>872</v>
      </c>
      <c r="E395" s="34"/>
      <c r="F395" s="12" t="s">
        <v>103</v>
      </c>
      <c r="G395" s="12">
        <v>1</v>
      </c>
      <c r="H395" s="12"/>
      <c r="I395" s="35"/>
      <c r="J395" s="35">
        <f t="shared" si="11"/>
        <v>0</v>
      </c>
      <c r="K395" s="36"/>
      <c r="L395" s="33"/>
      <c r="M395" s="33"/>
      <c r="N395" s="33"/>
    </row>
    <row r="396" s="19" customFormat="1" ht="25" customHeight="1" spans="1:14">
      <c r="A396" s="13">
        <v>362</v>
      </c>
      <c r="B396" s="34" t="s">
        <v>873</v>
      </c>
      <c r="C396" s="34" t="s">
        <v>874</v>
      </c>
      <c r="D396" s="34" t="s">
        <v>875</v>
      </c>
      <c r="E396" s="34"/>
      <c r="F396" s="12" t="s">
        <v>876</v>
      </c>
      <c r="G396" s="12">
        <v>42</v>
      </c>
      <c r="H396" s="12"/>
      <c r="I396" s="35"/>
      <c r="J396" s="35">
        <f t="shared" si="11"/>
        <v>0</v>
      </c>
      <c r="K396" s="36"/>
      <c r="L396" s="33"/>
      <c r="M396" s="33"/>
      <c r="N396" s="33"/>
    </row>
    <row r="397" s="19" customFormat="1" ht="25" customHeight="1" spans="1:14">
      <c r="A397" s="13">
        <v>363</v>
      </c>
      <c r="B397" s="34" t="s">
        <v>877</v>
      </c>
      <c r="C397" s="34" t="s">
        <v>878</v>
      </c>
      <c r="D397" s="34" t="s">
        <v>879</v>
      </c>
      <c r="E397" s="34"/>
      <c r="F397" s="12" t="s">
        <v>39</v>
      </c>
      <c r="G397" s="12">
        <v>21</v>
      </c>
      <c r="H397" s="12"/>
      <c r="I397" s="35"/>
      <c r="J397" s="35">
        <f t="shared" si="11"/>
        <v>0</v>
      </c>
      <c r="K397" s="36"/>
      <c r="L397" s="33"/>
      <c r="M397" s="33"/>
      <c r="N397" s="33"/>
    </row>
    <row r="398" s="19" customFormat="1" ht="25" customHeight="1" spans="1:14">
      <c r="A398" s="13">
        <v>364</v>
      </c>
      <c r="B398" s="34" t="s">
        <v>880</v>
      </c>
      <c r="C398" s="34" t="s">
        <v>881</v>
      </c>
      <c r="D398" s="34" t="s">
        <v>882</v>
      </c>
      <c r="E398" s="34"/>
      <c r="F398" s="12" t="s">
        <v>39</v>
      </c>
      <c r="G398" s="12">
        <v>12</v>
      </c>
      <c r="H398" s="12"/>
      <c r="I398" s="35"/>
      <c r="J398" s="35">
        <f t="shared" si="11"/>
        <v>0</v>
      </c>
      <c r="K398" s="36"/>
      <c r="L398" s="33"/>
      <c r="M398" s="33"/>
      <c r="N398" s="33"/>
    </row>
    <row r="399" s="19" customFormat="1" ht="25" customHeight="1" spans="1:14">
      <c r="A399" s="13">
        <v>365</v>
      </c>
      <c r="B399" s="34" t="s">
        <v>883</v>
      </c>
      <c r="C399" s="34" t="s">
        <v>231</v>
      </c>
      <c r="D399" s="34" t="s">
        <v>884</v>
      </c>
      <c r="E399" s="34"/>
      <c r="F399" s="12" t="s">
        <v>39</v>
      </c>
      <c r="G399" s="12">
        <v>14</v>
      </c>
      <c r="H399" s="12"/>
      <c r="I399" s="35"/>
      <c r="J399" s="35">
        <f t="shared" si="11"/>
        <v>0</v>
      </c>
      <c r="K399" s="36"/>
      <c r="L399" s="33"/>
      <c r="M399" s="33"/>
      <c r="N399" s="33"/>
    </row>
    <row r="400" s="19" customFormat="1" ht="25" customHeight="1" spans="1:14">
      <c r="A400" s="13">
        <v>366</v>
      </c>
      <c r="B400" s="34" t="s">
        <v>885</v>
      </c>
      <c r="C400" s="34" t="s">
        <v>231</v>
      </c>
      <c r="D400" s="34" t="s">
        <v>886</v>
      </c>
      <c r="E400" s="34"/>
      <c r="F400" s="12" t="s">
        <v>39</v>
      </c>
      <c r="G400" s="12">
        <v>2</v>
      </c>
      <c r="H400" s="12"/>
      <c r="I400" s="35"/>
      <c r="J400" s="35">
        <f t="shared" si="11"/>
        <v>0</v>
      </c>
      <c r="K400" s="36"/>
      <c r="L400" s="33"/>
      <c r="M400" s="33"/>
      <c r="N400" s="33"/>
    </row>
    <row r="401" s="19" customFormat="1" ht="25" customHeight="1" spans="1:14">
      <c r="A401" s="13">
        <v>367</v>
      </c>
      <c r="B401" s="34" t="s">
        <v>887</v>
      </c>
      <c r="C401" s="34" t="s">
        <v>888</v>
      </c>
      <c r="D401" s="34" t="s">
        <v>889</v>
      </c>
      <c r="E401" s="34"/>
      <c r="F401" s="12" t="s">
        <v>890</v>
      </c>
      <c r="G401" s="12">
        <v>21</v>
      </c>
      <c r="H401" s="12"/>
      <c r="I401" s="35"/>
      <c r="J401" s="35">
        <f t="shared" si="11"/>
        <v>0</v>
      </c>
      <c r="K401" s="36"/>
      <c r="L401" s="33"/>
      <c r="M401" s="33"/>
      <c r="N401" s="33"/>
    </row>
    <row r="402" ht="25" customHeight="1" spans="1:14">
      <c r="A402" s="37" t="s">
        <v>891</v>
      </c>
      <c r="B402" s="38"/>
      <c r="C402" s="38"/>
      <c r="D402" s="38"/>
      <c r="E402" s="38"/>
      <c r="F402" s="38"/>
      <c r="G402" s="38"/>
      <c r="H402" s="38"/>
      <c r="I402" s="39"/>
      <c r="J402" s="30">
        <f>SUM(J5:J401)</f>
        <v>0</v>
      </c>
      <c r="K402" s="30"/>
    </row>
    <row r="403" ht="25" customHeight="1" spans="1:14">
      <c r="A403" s="37" t="s">
        <v>892</v>
      </c>
      <c r="B403" s="38"/>
      <c r="C403" s="38"/>
      <c r="D403" s="38"/>
      <c r="E403" s="38"/>
      <c r="F403" s="38"/>
      <c r="G403" s="38"/>
      <c r="H403" s="38"/>
      <c r="I403" s="40"/>
      <c r="J403" s="30">
        <f>J402*0.09</f>
        <v>0</v>
      </c>
      <c r="K403" s="30"/>
    </row>
    <row r="404" ht="25" customHeight="1" spans="1:14">
      <c r="A404" s="41" t="s">
        <v>893</v>
      </c>
      <c r="B404" s="42"/>
      <c r="C404" s="42"/>
      <c r="D404" s="42"/>
      <c r="E404" s="42"/>
      <c r="F404" s="42"/>
      <c r="G404" s="42"/>
      <c r="H404" s="42"/>
      <c r="I404" s="43"/>
      <c r="J404" s="44">
        <f>J402+J403</f>
        <v>0</v>
      </c>
      <c r="K404" s="44"/>
    </row>
  </sheetData>
  <mergeCells count="809">
    <mergeCell ref="A1:K1"/>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D103:E103"/>
    <mergeCell ref="G103:H103"/>
    <mergeCell ref="D104:E104"/>
    <mergeCell ref="G104:H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D112:E112"/>
    <mergeCell ref="G112:H112"/>
    <mergeCell ref="D113:E113"/>
    <mergeCell ref="G113:H113"/>
    <mergeCell ref="D114:E114"/>
    <mergeCell ref="G114:H114"/>
    <mergeCell ref="D115:E115"/>
    <mergeCell ref="G115:H115"/>
    <mergeCell ref="D116:E116"/>
    <mergeCell ref="G116:H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D125:E125"/>
    <mergeCell ref="G125:H125"/>
    <mergeCell ref="D126:E126"/>
    <mergeCell ref="G126:H126"/>
    <mergeCell ref="D127:E127"/>
    <mergeCell ref="G127:H127"/>
    <mergeCell ref="D128:E128"/>
    <mergeCell ref="G128:H128"/>
    <mergeCell ref="D129:E129"/>
    <mergeCell ref="G129:H129"/>
    <mergeCell ref="D130:E130"/>
    <mergeCell ref="G130:H130"/>
    <mergeCell ref="D131:E131"/>
    <mergeCell ref="G131:H131"/>
    <mergeCell ref="D132:E132"/>
    <mergeCell ref="G132:H132"/>
    <mergeCell ref="D133:E133"/>
    <mergeCell ref="G133:H133"/>
    <mergeCell ref="D134:E134"/>
    <mergeCell ref="G134:H134"/>
    <mergeCell ref="D135:E135"/>
    <mergeCell ref="G135:H135"/>
    <mergeCell ref="D136:E136"/>
    <mergeCell ref="G136:H136"/>
    <mergeCell ref="D137:E137"/>
    <mergeCell ref="G137:H137"/>
    <mergeCell ref="D138:E138"/>
    <mergeCell ref="G138:H138"/>
    <mergeCell ref="D139:E139"/>
    <mergeCell ref="G139:H139"/>
    <mergeCell ref="D140:E140"/>
    <mergeCell ref="G140:H140"/>
    <mergeCell ref="D141:E141"/>
    <mergeCell ref="G141:H141"/>
    <mergeCell ref="D142:E142"/>
    <mergeCell ref="G142:H142"/>
    <mergeCell ref="D143:E143"/>
    <mergeCell ref="G143:H143"/>
    <mergeCell ref="D144:E144"/>
    <mergeCell ref="G144:H144"/>
    <mergeCell ref="D145:E145"/>
    <mergeCell ref="G145:H145"/>
    <mergeCell ref="D146:E146"/>
    <mergeCell ref="G146:H146"/>
    <mergeCell ref="D147:E147"/>
    <mergeCell ref="G147:H147"/>
    <mergeCell ref="D148:E148"/>
    <mergeCell ref="G148:H148"/>
    <mergeCell ref="D149:E149"/>
    <mergeCell ref="G149:H149"/>
    <mergeCell ref="D150:E150"/>
    <mergeCell ref="G150:H150"/>
    <mergeCell ref="D151:E151"/>
    <mergeCell ref="G151:H151"/>
    <mergeCell ref="D152:E152"/>
    <mergeCell ref="G152:H152"/>
    <mergeCell ref="D153:E153"/>
    <mergeCell ref="G153:H153"/>
    <mergeCell ref="D154:E154"/>
    <mergeCell ref="G154:H154"/>
    <mergeCell ref="D155:E155"/>
    <mergeCell ref="G155:H155"/>
    <mergeCell ref="D156:E156"/>
    <mergeCell ref="G156:H156"/>
    <mergeCell ref="D157:E157"/>
    <mergeCell ref="G157:H157"/>
    <mergeCell ref="D158:E158"/>
    <mergeCell ref="G158:H158"/>
    <mergeCell ref="D159:E159"/>
    <mergeCell ref="G159:H159"/>
    <mergeCell ref="D160:E160"/>
    <mergeCell ref="G160:H160"/>
    <mergeCell ref="D161:E161"/>
    <mergeCell ref="G161:H161"/>
    <mergeCell ref="D162:E162"/>
    <mergeCell ref="G162:H162"/>
    <mergeCell ref="D163:E163"/>
    <mergeCell ref="G163:H163"/>
    <mergeCell ref="D164:E164"/>
    <mergeCell ref="G164:H164"/>
    <mergeCell ref="D165:E165"/>
    <mergeCell ref="G165:H165"/>
    <mergeCell ref="D166:E166"/>
    <mergeCell ref="G166:H166"/>
    <mergeCell ref="D167:E167"/>
    <mergeCell ref="G167:H167"/>
    <mergeCell ref="D168:E168"/>
    <mergeCell ref="G168:H168"/>
    <mergeCell ref="D169:E169"/>
    <mergeCell ref="G169:H169"/>
    <mergeCell ref="D170:E170"/>
    <mergeCell ref="G170:H170"/>
    <mergeCell ref="D171:E171"/>
    <mergeCell ref="G171:H171"/>
    <mergeCell ref="D172:E172"/>
    <mergeCell ref="G172:H172"/>
    <mergeCell ref="D173:E173"/>
    <mergeCell ref="G173:H173"/>
    <mergeCell ref="D174:E174"/>
    <mergeCell ref="G174:H174"/>
    <mergeCell ref="D175:E175"/>
    <mergeCell ref="G175:H175"/>
    <mergeCell ref="D176:E176"/>
    <mergeCell ref="G176:H176"/>
    <mergeCell ref="D177:E177"/>
    <mergeCell ref="G177:H177"/>
    <mergeCell ref="D178:E178"/>
    <mergeCell ref="G178:H178"/>
    <mergeCell ref="D179:E179"/>
    <mergeCell ref="G179:H179"/>
    <mergeCell ref="D180:E180"/>
    <mergeCell ref="G180:H180"/>
    <mergeCell ref="D181:E181"/>
    <mergeCell ref="G181:H181"/>
    <mergeCell ref="D182:E182"/>
    <mergeCell ref="G182:H182"/>
    <mergeCell ref="D183:E183"/>
    <mergeCell ref="G183:H183"/>
    <mergeCell ref="D184:E184"/>
    <mergeCell ref="G184:H184"/>
    <mergeCell ref="D185:E185"/>
    <mergeCell ref="G185:H185"/>
    <mergeCell ref="D186:E186"/>
    <mergeCell ref="G186:H186"/>
    <mergeCell ref="D187:E187"/>
    <mergeCell ref="G187:H187"/>
    <mergeCell ref="D188:E188"/>
    <mergeCell ref="G188:H188"/>
    <mergeCell ref="D189:E189"/>
    <mergeCell ref="G189:H189"/>
    <mergeCell ref="D190:E190"/>
    <mergeCell ref="G190:H190"/>
    <mergeCell ref="D191:E191"/>
    <mergeCell ref="G191:H191"/>
    <mergeCell ref="D192:E192"/>
    <mergeCell ref="G192:H192"/>
    <mergeCell ref="D193:E193"/>
    <mergeCell ref="G193:H193"/>
    <mergeCell ref="D194:E194"/>
    <mergeCell ref="G194:H194"/>
    <mergeCell ref="D195:E195"/>
    <mergeCell ref="G195:H195"/>
    <mergeCell ref="D196:E196"/>
    <mergeCell ref="G196:H196"/>
    <mergeCell ref="D197:E197"/>
    <mergeCell ref="G197:H197"/>
    <mergeCell ref="D198:E198"/>
    <mergeCell ref="G198:H198"/>
    <mergeCell ref="D199:E199"/>
    <mergeCell ref="G199:H199"/>
    <mergeCell ref="D200:E200"/>
    <mergeCell ref="G200:H200"/>
    <mergeCell ref="D201:E201"/>
    <mergeCell ref="G201:H201"/>
    <mergeCell ref="D202:E202"/>
    <mergeCell ref="G202:H202"/>
    <mergeCell ref="D203:E203"/>
    <mergeCell ref="G203:H203"/>
    <mergeCell ref="D204:E204"/>
    <mergeCell ref="G204:H204"/>
    <mergeCell ref="D205:E205"/>
    <mergeCell ref="G205:H205"/>
    <mergeCell ref="D206:E206"/>
    <mergeCell ref="G206:H206"/>
    <mergeCell ref="D207:E207"/>
    <mergeCell ref="G207:H207"/>
    <mergeCell ref="D208:E208"/>
    <mergeCell ref="G208:H208"/>
    <mergeCell ref="D209:E209"/>
    <mergeCell ref="G209:H209"/>
    <mergeCell ref="D210:E210"/>
    <mergeCell ref="G210:H210"/>
    <mergeCell ref="D211:E211"/>
    <mergeCell ref="G211:H211"/>
    <mergeCell ref="D212:E212"/>
    <mergeCell ref="G212:H212"/>
    <mergeCell ref="D213:E213"/>
    <mergeCell ref="G213:H213"/>
    <mergeCell ref="D214:E214"/>
    <mergeCell ref="G214:H214"/>
    <mergeCell ref="D215:E215"/>
    <mergeCell ref="G215:H215"/>
    <mergeCell ref="D216:E216"/>
    <mergeCell ref="G216:H216"/>
    <mergeCell ref="D217:E217"/>
    <mergeCell ref="G217:H217"/>
    <mergeCell ref="D218:E218"/>
    <mergeCell ref="G218:H218"/>
    <mergeCell ref="D219:E219"/>
    <mergeCell ref="G219:H219"/>
    <mergeCell ref="D220:E220"/>
    <mergeCell ref="G220:H220"/>
    <mergeCell ref="D221:E221"/>
    <mergeCell ref="G221:H221"/>
    <mergeCell ref="D222:E222"/>
    <mergeCell ref="G222:H222"/>
    <mergeCell ref="D223:E223"/>
    <mergeCell ref="G223:H223"/>
    <mergeCell ref="D224:E224"/>
    <mergeCell ref="G224:H224"/>
    <mergeCell ref="D225:E225"/>
    <mergeCell ref="G225:H225"/>
    <mergeCell ref="D226:E226"/>
    <mergeCell ref="G226:H226"/>
    <mergeCell ref="D227:E227"/>
    <mergeCell ref="G227:H227"/>
    <mergeCell ref="D228:E228"/>
    <mergeCell ref="G228:H228"/>
    <mergeCell ref="D229:E229"/>
    <mergeCell ref="G229:H229"/>
    <mergeCell ref="D230:E230"/>
    <mergeCell ref="G230:H230"/>
    <mergeCell ref="D231:E231"/>
    <mergeCell ref="G231:H231"/>
    <mergeCell ref="D232:E232"/>
    <mergeCell ref="G232:H232"/>
    <mergeCell ref="D233:E233"/>
    <mergeCell ref="G233:H233"/>
    <mergeCell ref="D234:E234"/>
    <mergeCell ref="G234:H234"/>
    <mergeCell ref="D235:E235"/>
    <mergeCell ref="G235:H235"/>
    <mergeCell ref="D236:E236"/>
    <mergeCell ref="G236:H236"/>
    <mergeCell ref="D237:E237"/>
    <mergeCell ref="G237:H237"/>
    <mergeCell ref="D238:E238"/>
    <mergeCell ref="G238:H238"/>
    <mergeCell ref="D239:E239"/>
    <mergeCell ref="G239:H239"/>
    <mergeCell ref="D240:E240"/>
    <mergeCell ref="G240:H240"/>
    <mergeCell ref="D241:E241"/>
    <mergeCell ref="G241:H241"/>
    <mergeCell ref="D242:E242"/>
    <mergeCell ref="G242:H242"/>
    <mergeCell ref="D243:E243"/>
    <mergeCell ref="G243:H243"/>
    <mergeCell ref="D244:E244"/>
    <mergeCell ref="G244:H244"/>
    <mergeCell ref="D245:E245"/>
    <mergeCell ref="G245:H245"/>
    <mergeCell ref="D246:E246"/>
    <mergeCell ref="G246:H246"/>
    <mergeCell ref="D247:E247"/>
    <mergeCell ref="G247:H247"/>
    <mergeCell ref="D248:E248"/>
    <mergeCell ref="G248:H248"/>
    <mergeCell ref="D249:E249"/>
    <mergeCell ref="G249:H249"/>
    <mergeCell ref="D250:E250"/>
    <mergeCell ref="G250:H250"/>
    <mergeCell ref="D251:E251"/>
    <mergeCell ref="G251:H251"/>
    <mergeCell ref="D252:E252"/>
    <mergeCell ref="G252:H252"/>
    <mergeCell ref="D253:E253"/>
    <mergeCell ref="G253:H253"/>
    <mergeCell ref="D254:E254"/>
    <mergeCell ref="G254:H254"/>
    <mergeCell ref="D255:E255"/>
    <mergeCell ref="G255:H255"/>
    <mergeCell ref="D256:E256"/>
    <mergeCell ref="G256:H256"/>
    <mergeCell ref="D257:E257"/>
    <mergeCell ref="G257:H257"/>
    <mergeCell ref="D258:E258"/>
    <mergeCell ref="G258:H258"/>
    <mergeCell ref="D259:E259"/>
    <mergeCell ref="G259:H259"/>
    <mergeCell ref="D260:E260"/>
    <mergeCell ref="G260:H260"/>
    <mergeCell ref="D261:E261"/>
    <mergeCell ref="G261:H261"/>
    <mergeCell ref="D262:E262"/>
    <mergeCell ref="G262:H262"/>
    <mergeCell ref="D263:E263"/>
    <mergeCell ref="G263:H263"/>
    <mergeCell ref="D264:E264"/>
    <mergeCell ref="G264:H264"/>
    <mergeCell ref="D265:E265"/>
    <mergeCell ref="G265:H265"/>
    <mergeCell ref="D266:E266"/>
    <mergeCell ref="G266:H266"/>
    <mergeCell ref="D267:E267"/>
    <mergeCell ref="G267:H267"/>
    <mergeCell ref="D268:E268"/>
    <mergeCell ref="G268:H268"/>
    <mergeCell ref="D269:E269"/>
    <mergeCell ref="G269:H269"/>
    <mergeCell ref="D270:E270"/>
    <mergeCell ref="G270:H270"/>
    <mergeCell ref="D271:E271"/>
    <mergeCell ref="G271:H271"/>
    <mergeCell ref="D272:E272"/>
    <mergeCell ref="G272:H272"/>
    <mergeCell ref="D273:E273"/>
    <mergeCell ref="G273:H273"/>
    <mergeCell ref="D274:E274"/>
    <mergeCell ref="G274:H274"/>
    <mergeCell ref="D275:E275"/>
    <mergeCell ref="G275:H275"/>
    <mergeCell ref="D276:E276"/>
    <mergeCell ref="G276:H276"/>
    <mergeCell ref="D277:E277"/>
    <mergeCell ref="G277:H277"/>
    <mergeCell ref="D278:E278"/>
    <mergeCell ref="G278:H278"/>
    <mergeCell ref="D279:E279"/>
    <mergeCell ref="G279:H279"/>
    <mergeCell ref="D280:E280"/>
    <mergeCell ref="G280:H280"/>
    <mergeCell ref="D281:E281"/>
    <mergeCell ref="G281:H281"/>
    <mergeCell ref="D282:E282"/>
    <mergeCell ref="G282:H282"/>
    <mergeCell ref="D283:E283"/>
    <mergeCell ref="G283:H283"/>
    <mergeCell ref="D284:E284"/>
    <mergeCell ref="G284:H284"/>
    <mergeCell ref="D285:E285"/>
    <mergeCell ref="G285:H285"/>
    <mergeCell ref="D286:E286"/>
    <mergeCell ref="G286:H286"/>
    <mergeCell ref="D287:E287"/>
    <mergeCell ref="G287:H287"/>
    <mergeCell ref="D288:E288"/>
    <mergeCell ref="G288:H288"/>
    <mergeCell ref="D289:E289"/>
    <mergeCell ref="G289:H289"/>
    <mergeCell ref="D290:E290"/>
    <mergeCell ref="G290:H290"/>
    <mergeCell ref="D291:E291"/>
    <mergeCell ref="G291:H291"/>
    <mergeCell ref="D292:E292"/>
    <mergeCell ref="G292:H292"/>
    <mergeCell ref="D293:E293"/>
    <mergeCell ref="G293:H293"/>
    <mergeCell ref="D294:E294"/>
    <mergeCell ref="G294:H294"/>
    <mergeCell ref="D295:E295"/>
    <mergeCell ref="G295:H295"/>
    <mergeCell ref="D296:E296"/>
    <mergeCell ref="G296:H296"/>
    <mergeCell ref="D297:E297"/>
    <mergeCell ref="G297:H297"/>
    <mergeCell ref="D298:E298"/>
    <mergeCell ref="G298:H298"/>
    <mergeCell ref="D299:E299"/>
    <mergeCell ref="G299:H299"/>
    <mergeCell ref="D300:E300"/>
    <mergeCell ref="G300:H300"/>
    <mergeCell ref="D301:E301"/>
    <mergeCell ref="G301:H301"/>
    <mergeCell ref="D302:E302"/>
    <mergeCell ref="G302:H302"/>
    <mergeCell ref="D303:E303"/>
    <mergeCell ref="G303:H303"/>
    <mergeCell ref="D304:E304"/>
    <mergeCell ref="G304:H304"/>
    <mergeCell ref="D305:E305"/>
    <mergeCell ref="G305:H305"/>
    <mergeCell ref="D306:E306"/>
    <mergeCell ref="G306:H306"/>
    <mergeCell ref="D307:E307"/>
    <mergeCell ref="G307:H307"/>
    <mergeCell ref="D308:E308"/>
    <mergeCell ref="G308:H308"/>
    <mergeCell ref="D309:E309"/>
    <mergeCell ref="G309:H309"/>
    <mergeCell ref="D310:E310"/>
    <mergeCell ref="G310:H310"/>
    <mergeCell ref="D311:E311"/>
    <mergeCell ref="G311:H311"/>
    <mergeCell ref="D312:E312"/>
    <mergeCell ref="G312:H312"/>
    <mergeCell ref="D313:E313"/>
    <mergeCell ref="G313:H313"/>
    <mergeCell ref="D314:E314"/>
    <mergeCell ref="G314:H314"/>
    <mergeCell ref="D315:E315"/>
    <mergeCell ref="G315:H315"/>
    <mergeCell ref="D316:E316"/>
    <mergeCell ref="G316:H316"/>
    <mergeCell ref="D317:E317"/>
    <mergeCell ref="G317:H317"/>
    <mergeCell ref="D318:E318"/>
    <mergeCell ref="G318:H318"/>
    <mergeCell ref="D319:E319"/>
    <mergeCell ref="G319:H319"/>
    <mergeCell ref="D320:E320"/>
    <mergeCell ref="G320:H320"/>
    <mergeCell ref="D321:E321"/>
    <mergeCell ref="G321:H321"/>
    <mergeCell ref="D322:E322"/>
    <mergeCell ref="G322:H322"/>
    <mergeCell ref="D323:E323"/>
    <mergeCell ref="G323:H323"/>
    <mergeCell ref="D324:E324"/>
    <mergeCell ref="G324:H324"/>
    <mergeCell ref="D325:E325"/>
    <mergeCell ref="G325:H325"/>
    <mergeCell ref="D326:E326"/>
    <mergeCell ref="G326:H326"/>
    <mergeCell ref="D327:E327"/>
    <mergeCell ref="G327:H327"/>
    <mergeCell ref="D328:E328"/>
    <mergeCell ref="G328:H328"/>
    <mergeCell ref="D329:E329"/>
    <mergeCell ref="G329:H329"/>
    <mergeCell ref="D330:E330"/>
    <mergeCell ref="G330:H330"/>
    <mergeCell ref="D331:E331"/>
    <mergeCell ref="G331:H331"/>
    <mergeCell ref="D332:E332"/>
    <mergeCell ref="G332:H332"/>
    <mergeCell ref="D333:E333"/>
    <mergeCell ref="G333:H333"/>
    <mergeCell ref="D334:E334"/>
    <mergeCell ref="G334:H334"/>
    <mergeCell ref="D335:E335"/>
    <mergeCell ref="G335:H335"/>
    <mergeCell ref="D336:E336"/>
    <mergeCell ref="G336:H336"/>
    <mergeCell ref="D337:E337"/>
    <mergeCell ref="G337:H337"/>
    <mergeCell ref="D338:E338"/>
    <mergeCell ref="G338:H338"/>
    <mergeCell ref="D339:E339"/>
    <mergeCell ref="G339:H339"/>
    <mergeCell ref="D340:E340"/>
    <mergeCell ref="G340:H340"/>
    <mergeCell ref="D341:E341"/>
    <mergeCell ref="G341:H341"/>
    <mergeCell ref="D342:E342"/>
    <mergeCell ref="G342:H342"/>
    <mergeCell ref="D343:E343"/>
    <mergeCell ref="G343:H343"/>
    <mergeCell ref="D344:E344"/>
    <mergeCell ref="G344:H344"/>
    <mergeCell ref="D345:E345"/>
    <mergeCell ref="G345:H345"/>
    <mergeCell ref="D346:E346"/>
    <mergeCell ref="G346:H346"/>
    <mergeCell ref="D347:E347"/>
    <mergeCell ref="G347:H347"/>
    <mergeCell ref="D348:E348"/>
    <mergeCell ref="G348:H348"/>
    <mergeCell ref="D349:E349"/>
    <mergeCell ref="G349:H349"/>
    <mergeCell ref="D350:E350"/>
    <mergeCell ref="G350:H350"/>
    <mergeCell ref="D351:E351"/>
    <mergeCell ref="G351:H351"/>
    <mergeCell ref="D352:E352"/>
    <mergeCell ref="G352:H352"/>
    <mergeCell ref="D353:E353"/>
    <mergeCell ref="G353:H353"/>
    <mergeCell ref="D354:E354"/>
    <mergeCell ref="G354:H354"/>
    <mergeCell ref="D355:E355"/>
    <mergeCell ref="G355:H355"/>
    <mergeCell ref="D356:E356"/>
    <mergeCell ref="G356:H356"/>
    <mergeCell ref="D357:E357"/>
    <mergeCell ref="G357:H357"/>
    <mergeCell ref="D358:E358"/>
    <mergeCell ref="G358:H358"/>
    <mergeCell ref="D359:E359"/>
    <mergeCell ref="G359:H359"/>
    <mergeCell ref="D360:E360"/>
    <mergeCell ref="G360:H360"/>
    <mergeCell ref="D361:E361"/>
    <mergeCell ref="G361:H361"/>
    <mergeCell ref="D362:E362"/>
    <mergeCell ref="G362:H362"/>
    <mergeCell ref="D363:E363"/>
    <mergeCell ref="G363:H363"/>
    <mergeCell ref="D364:E364"/>
    <mergeCell ref="G364:H364"/>
    <mergeCell ref="D365:E365"/>
    <mergeCell ref="G365:H365"/>
    <mergeCell ref="D366:E366"/>
    <mergeCell ref="G366:H366"/>
    <mergeCell ref="D367:E367"/>
    <mergeCell ref="G367:H367"/>
    <mergeCell ref="D368:E368"/>
    <mergeCell ref="G368:H368"/>
    <mergeCell ref="D369:E369"/>
    <mergeCell ref="G369:H369"/>
    <mergeCell ref="D370:E370"/>
    <mergeCell ref="G370:H370"/>
    <mergeCell ref="D371:E371"/>
    <mergeCell ref="G371:H371"/>
    <mergeCell ref="D372:E372"/>
    <mergeCell ref="G372:H372"/>
    <mergeCell ref="D373:E373"/>
    <mergeCell ref="G373:H373"/>
    <mergeCell ref="D374:E374"/>
    <mergeCell ref="G374:H374"/>
    <mergeCell ref="D375:E375"/>
    <mergeCell ref="G375:H375"/>
    <mergeCell ref="D376:E376"/>
    <mergeCell ref="G376:H376"/>
    <mergeCell ref="D377:E377"/>
    <mergeCell ref="G377:H377"/>
    <mergeCell ref="D378:E378"/>
    <mergeCell ref="G378:H378"/>
    <mergeCell ref="D379:E379"/>
    <mergeCell ref="G379:H379"/>
    <mergeCell ref="D380:E380"/>
    <mergeCell ref="G380:H380"/>
    <mergeCell ref="D381:E381"/>
    <mergeCell ref="G381:H381"/>
    <mergeCell ref="D382:E382"/>
    <mergeCell ref="G382:H382"/>
    <mergeCell ref="D383:E383"/>
    <mergeCell ref="G383:H383"/>
    <mergeCell ref="D384:E384"/>
    <mergeCell ref="G384:H384"/>
    <mergeCell ref="D385:E385"/>
    <mergeCell ref="G385:H385"/>
    <mergeCell ref="D386:E386"/>
    <mergeCell ref="G386:H386"/>
    <mergeCell ref="D387:E387"/>
    <mergeCell ref="G387:H387"/>
    <mergeCell ref="D388:E388"/>
    <mergeCell ref="G388:H388"/>
    <mergeCell ref="D389:E389"/>
    <mergeCell ref="G389:H389"/>
    <mergeCell ref="D390:E390"/>
    <mergeCell ref="G390:H390"/>
    <mergeCell ref="D391:E391"/>
    <mergeCell ref="G391:H391"/>
    <mergeCell ref="D392:E392"/>
    <mergeCell ref="G392:H392"/>
    <mergeCell ref="D393:E393"/>
    <mergeCell ref="G393:H393"/>
    <mergeCell ref="D394:E394"/>
    <mergeCell ref="G394:H394"/>
    <mergeCell ref="D395:E395"/>
    <mergeCell ref="G395:H395"/>
    <mergeCell ref="D396:E396"/>
    <mergeCell ref="G396:H396"/>
    <mergeCell ref="D397:E397"/>
    <mergeCell ref="G397:H397"/>
    <mergeCell ref="D398:E398"/>
    <mergeCell ref="G398:H398"/>
    <mergeCell ref="D399:E399"/>
    <mergeCell ref="G399:H399"/>
    <mergeCell ref="D400:E400"/>
    <mergeCell ref="G400:H400"/>
    <mergeCell ref="D401:E401"/>
    <mergeCell ref="G401:H401"/>
    <mergeCell ref="A402:H402"/>
    <mergeCell ref="A403:H403"/>
    <mergeCell ref="A404:H404"/>
    <mergeCell ref="A2:A3"/>
    <mergeCell ref="B2:B3"/>
    <mergeCell ref="C2:C3"/>
    <mergeCell ref="F2:F3"/>
    <mergeCell ref="I2:I3"/>
    <mergeCell ref="J2:J3"/>
    <mergeCell ref="K2:K3"/>
    <mergeCell ref="D2:E3"/>
    <mergeCell ref="G2:H3"/>
  </mergeCells>
  <printOptions horizontalCentered="1"/>
  <pageMargins left="0.236111111111111" right="0.236111111111111" top="0.594444444444444" bottom="0.594444444444444" header="0.594444444444444" footer="0.196527777777778"/>
  <pageSetup paperSize="9" scale="91"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343"/>
  <sheetViews>
    <sheetView showGridLines="0" tabSelected="1" view="pageBreakPreview" zoomScaleNormal="100" workbookViewId="0">
      <pane ySplit="2" topLeftCell="A3" activePane="bottomLeft" state="frozen"/>
      <selection/>
      <selection pane="bottomLeft" activeCell="I14" sqref="I14"/>
    </sheetView>
  </sheetViews>
  <sheetFormatPr defaultColWidth="9.00952380952381" defaultRowHeight="14.25"/>
  <cols>
    <col min="1" max="1" width="7.36190476190476" style="2" customWidth="1"/>
    <col min="2" max="2" width="23.5714285714286" style="2" customWidth="1"/>
    <col min="3" max="3" width="26" style="3" customWidth="1"/>
    <col min="4" max="4" width="12" style="2" customWidth="1"/>
    <col min="5" max="5" width="13.8571428571429" style="2" customWidth="1"/>
    <col min="6" max="6" width="9.00952380952381" style="4"/>
    <col min="7" max="7" width="13.8380952380952" style="4" customWidth="1"/>
    <col min="8" max="11" width="17.8666666666667" style="2" customWidth="1"/>
    <col min="12" max="16377" width="9.00952380952381" style="2"/>
    <col min="16378" max="16384" width="9.00952380952381" style="1"/>
  </cols>
  <sheetData>
    <row r="1" ht="42" customHeight="1" spans="1:1024 1025:16377">
      <c r="A1" s="5" t="s">
        <v>894</v>
      </c>
      <c r="B1" s="5"/>
      <c r="C1" s="5"/>
      <c r="D1" s="5"/>
      <c r="E1" s="5"/>
      <c r="F1" s="5"/>
    </row>
    <row r="2" ht="28.5" customHeight="1" spans="1:1024 1025:16377">
      <c r="A2" s="6" t="s">
        <v>1</v>
      </c>
      <c r="B2" s="6" t="s">
        <v>895</v>
      </c>
      <c r="C2" s="6" t="s">
        <v>896</v>
      </c>
      <c r="D2" s="6" t="s">
        <v>897</v>
      </c>
      <c r="E2" s="6" t="s">
        <v>898</v>
      </c>
      <c r="F2" s="7" t="s">
        <v>6</v>
      </c>
      <c r="G2" s="8"/>
    </row>
    <row r="3" s="1" customFormat="1" ht="22" customHeight="1" spans="1:1024 1025:16377">
      <c r="A3" s="9"/>
      <c r="B3" s="9" t="s">
        <v>899</v>
      </c>
      <c r="C3" s="9"/>
      <c r="D3" s="9"/>
      <c r="E3" s="10"/>
      <c r="F3" s="11"/>
      <c r="G3" s="4"/>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row>
    <row r="4" ht="22" customHeight="1" spans="1:1024 1025:16377">
      <c r="A4" s="12">
        <f>ROW()-3</f>
        <v>1</v>
      </c>
      <c r="B4" s="13" t="s">
        <v>900</v>
      </c>
      <c r="C4" s="13" t="s">
        <v>901</v>
      </c>
      <c r="D4" s="13" t="s">
        <v>65</v>
      </c>
      <c r="E4" s="14">
        <v>83.4223</v>
      </c>
      <c r="F4" s="7"/>
    </row>
    <row r="5" ht="22" customHeight="1" spans="1:1024 1025:16377">
      <c r="A5" s="12">
        <f t="shared" ref="A5:A12" si="0">ROW()-3</f>
        <v>2</v>
      </c>
      <c r="B5" s="13" t="s">
        <v>902</v>
      </c>
      <c r="C5" s="13" t="s">
        <v>903</v>
      </c>
      <c r="D5" s="13" t="s">
        <v>65</v>
      </c>
      <c r="E5" s="14">
        <v>132.7515</v>
      </c>
      <c r="F5" s="7"/>
    </row>
    <row r="6" ht="22" customHeight="1" spans="1:1024 1025:16377">
      <c r="A6" s="12">
        <f t="shared" si="0"/>
        <v>3</v>
      </c>
      <c r="B6" s="13" t="s">
        <v>904</v>
      </c>
      <c r="C6" s="13" t="s">
        <v>905</v>
      </c>
      <c r="D6" s="13" t="s">
        <v>65</v>
      </c>
      <c r="E6" s="14">
        <v>1.8965</v>
      </c>
      <c r="F6" s="7"/>
    </row>
    <row r="7" ht="22" customHeight="1" spans="1:1024 1025:16377">
      <c r="A7" s="12">
        <f t="shared" si="0"/>
        <v>4</v>
      </c>
      <c r="B7" s="13" t="s">
        <v>906</v>
      </c>
      <c r="C7" s="13" t="s">
        <v>905</v>
      </c>
      <c r="D7" s="13" t="s">
        <v>65</v>
      </c>
      <c r="E7" s="14">
        <v>2.6677</v>
      </c>
      <c r="F7" s="7"/>
    </row>
    <row r="8" ht="22" customHeight="1" spans="1:1024 1025:16377">
      <c r="A8" s="12">
        <f t="shared" si="0"/>
        <v>5</v>
      </c>
      <c r="B8" s="13" t="s">
        <v>907</v>
      </c>
      <c r="C8" s="13" t="s">
        <v>905</v>
      </c>
      <c r="D8" s="13" t="s">
        <v>65</v>
      </c>
      <c r="E8" s="14">
        <v>31.2</v>
      </c>
      <c r="F8" s="7"/>
    </row>
    <row r="9" ht="22" customHeight="1" spans="1:1024 1025:16377">
      <c r="A9" s="12">
        <f t="shared" si="0"/>
        <v>6</v>
      </c>
      <c r="B9" s="13" t="s">
        <v>908</v>
      </c>
      <c r="C9" s="13" t="s">
        <v>909</v>
      </c>
      <c r="D9" s="13" t="s">
        <v>65</v>
      </c>
      <c r="E9" s="15">
        <v>44.0123</v>
      </c>
      <c r="F9" s="7"/>
    </row>
    <row r="10" ht="22" customHeight="1" spans="1:1024 1025:16377">
      <c r="A10" s="12">
        <f t="shared" si="0"/>
        <v>7</v>
      </c>
      <c r="B10" s="13" t="s">
        <v>910</v>
      </c>
      <c r="C10" s="13" t="s">
        <v>911</v>
      </c>
      <c r="D10" s="13" t="s">
        <v>103</v>
      </c>
      <c r="E10" s="14">
        <v>111.1</v>
      </c>
      <c r="F10" s="7"/>
    </row>
    <row r="11" ht="22" customHeight="1" spans="1:1024 1025:16377">
      <c r="A11" s="12">
        <f t="shared" si="0"/>
        <v>8</v>
      </c>
      <c r="B11" s="13" t="s">
        <v>128</v>
      </c>
      <c r="C11" s="13" t="s">
        <v>912</v>
      </c>
      <c r="D11" s="13" t="s">
        <v>103</v>
      </c>
      <c r="E11" s="14">
        <v>35.35</v>
      </c>
      <c r="F11" s="7"/>
    </row>
    <row r="12" ht="22" customHeight="1" spans="1:1024 1025:16377">
      <c r="A12" s="12">
        <f t="shared" si="0"/>
        <v>9</v>
      </c>
      <c r="B12" s="13" t="s">
        <v>131</v>
      </c>
      <c r="C12" s="13" t="s">
        <v>913</v>
      </c>
      <c r="D12" s="13" t="s">
        <v>103</v>
      </c>
      <c r="E12" s="14">
        <v>14.14</v>
      </c>
      <c r="F12" s="7"/>
    </row>
    <row r="13" ht="22" customHeight="1" spans="1:1024 1025:16377">
      <c r="A13" s="12">
        <f t="shared" ref="A13:A22" si="1">ROW()-3</f>
        <v>10</v>
      </c>
      <c r="B13" s="13" t="s">
        <v>134</v>
      </c>
      <c r="C13" s="13" t="s">
        <v>914</v>
      </c>
      <c r="D13" s="13" t="s">
        <v>103</v>
      </c>
      <c r="E13" s="14">
        <v>15.15</v>
      </c>
      <c r="F13" s="7"/>
    </row>
    <row r="14" ht="22" customHeight="1" spans="1:1024 1025:16377">
      <c r="A14" s="12">
        <f t="shared" si="1"/>
        <v>11</v>
      </c>
      <c r="B14" s="13" t="s">
        <v>137</v>
      </c>
      <c r="C14" s="13" t="s">
        <v>915</v>
      </c>
      <c r="D14" s="13" t="s">
        <v>103</v>
      </c>
      <c r="E14" s="14">
        <v>12.12</v>
      </c>
      <c r="F14" s="7"/>
    </row>
    <row r="15" ht="22" customHeight="1" spans="1:1024 1025:16377">
      <c r="A15" s="12">
        <f t="shared" si="1"/>
        <v>12</v>
      </c>
      <c r="B15" s="13" t="s">
        <v>125</v>
      </c>
      <c r="C15" s="13" t="s">
        <v>916</v>
      </c>
      <c r="D15" s="13" t="s">
        <v>103</v>
      </c>
      <c r="E15" s="14">
        <v>197.96</v>
      </c>
      <c r="F15" s="7"/>
    </row>
    <row r="16" ht="22" customHeight="1" spans="1:1024 1025:16377">
      <c r="A16" s="12">
        <f t="shared" si="1"/>
        <v>13</v>
      </c>
      <c r="B16" s="13" t="s">
        <v>140</v>
      </c>
      <c r="C16" s="13" t="s">
        <v>917</v>
      </c>
      <c r="D16" s="13" t="s">
        <v>103</v>
      </c>
      <c r="E16" s="14">
        <v>29.29</v>
      </c>
      <c r="F16" s="7"/>
    </row>
    <row r="17" ht="22" customHeight="1" spans="1:6">
      <c r="A17" s="12">
        <f t="shared" si="1"/>
        <v>14</v>
      </c>
      <c r="B17" s="13" t="s">
        <v>101</v>
      </c>
      <c r="C17" s="13" t="s">
        <v>918</v>
      </c>
      <c r="D17" s="13" t="s">
        <v>39</v>
      </c>
      <c r="E17" s="14">
        <v>19.38</v>
      </c>
      <c r="F17" s="7"/>
    </row>
    <row r="18" ht="22" customHeight="1" spans="1:6">
      <c r="A18" s="12">
        <f t="shared" si="1"/>
        <v>15</v>
      </c>
      <c r="B18" s="13" t="s">
        <v>105</v>
      </c>
      <c r="C18" s="13" t="s">
        <v>918</v>
      </c>
      <c r="D18" s="13" t="s">
        <v>39</v>
      </c>
      <c r="E18" s="14">
        <v>12.24</v>
      </c>
      <c r="F18" s="7"/>
    </row>
    <row r="19" ht="22" customHeight="1" spans="1:6">
      <c r="A19" s="12">
        <f t="shared" si="1"/>
        <v>16</v>
      </c>
      <c r="B19" s="13" t="s">
        <v>108</v>
      </c>
      <c r="C19" s="13" t="s">
        <v>918</v>
      </c>
      <c r="D19" s="13" t="s">
        <v>39</v>
      </c>
      <c r="E19" s="14">
        <v>4.08</v>
      </c>
      <c r="F19" s="7"/>
    </row>
    <row r="20" ht="22" customHeight="1" spans="1:6">
      <c r="A20" s="12">
        <f t="shared" si="1"/>
        <v>17</v>
      </c>
      <c r="B20" s="13" t="s">
        <v>111</v>
      </c>
      <c r="C20" s="13" t="s">
        <v>918</v>
      </c>
      <c r="D20" s="13" t="s">
        <v>39</v>
      </c>
      <c r="E20" s="14">
        <v>6.12</v>
      </c>
      <c r="F20" s="7"/>
    </row>
    <row r="21" ht="22" customHeight="1" spans="1:6">
      <c r="A21" s="12">
        <f t="shared" si="1"/>
        <v>18</v>
      </c>
      <c r="B21" s="13" t="s">
        <v>114</v>
      </c>
      <c r="C21" s="13" t="s">
        <v>918</v>
      </c>
      <c r="D21" s="13" t="s">
        <v>39</v>
      </c>
      <c r="E21" s="14">
        <v>5.1</v>
      </c>
      <c r="F21" s="7"/>
    </row>
    <row r="22" ht="22" customHeight="1" spans="1:6">
      <c r="A22" s="12">
        <f t="shared" si="1"/>
        <v>19</v>
      </c>
      <c r="B22" s="13" t="s">
        <v>919</v>
      </c>
      <c r="C22" s="13" t="s">
        <v>920</v>
      </c>
      <c r="D22" s="13" t="s">
        <v>39</v>
      </c>
      <c r="E22" s="14">
        <v>62.22</v>
      </c>
      <c r="F22" s="7"/>
    </row>
    <row r="23" ht="22" customHeight="1" spans="1:6">
      <c r="A23" s="12">
        <f t="shared" ref="A23:A32" si="2">ROW()-3</f>
        <v>20</v>
      </c>
      <c r="B23" s="13" t="s">
        <v>921</v>
      </c>
      <c r="C23" s="13" t="s">
        <v>920</v>
      </c>
      <c r="D23" s="13" t="s">
        <v>39</v>
      </c>
      <c r="E23" s="14">
        <v>100.98</v>
      </c>
      <c r="F23" s="7"/>
    </row>
    <row r="24" ht="22" customHeight="1" spans="1:6">
      <c r="A24" s="12">
        <f t="shared" si="2"/>
        <v>21</v>
      </c>
      <c r="B24" s="13" t="s">
        <v>922</v>
      </c>
      <c r="C24" s="13" t="s">
        <v>923</v>
      </c>
      <c r="D24" s="13" t="s">
        <v>167</v>
      </c>
      <c r="E24" s="14">
        <v>14.7</v>
      </c>
      <c r="F24" s="7"/>
    </row>
    <row r="25" ht="22" customHeight="1" spans="1:6">
      <c r="A25" s="12">
        <f t="shared" si="2"/>
        <v>22</v>
      </c>
      <c r="B25" s="13" t="s">
        <v>922</v>
      </c>
      <c r="C25" s="13" t="s">
        <v>924</v>
      </c>
      <c r="D25" s="13" t="s">
        <v>31</v>
      </c>
      <c r="E25" s="14">
        <v>358.953</v>
      </c>
      <c r="F25" s="7"/>
    </row>
    <row r="26" ht="22" customHeight="1" spans="1:6">
      <c r="A26" s="12">
        <f t="shared" si="2"/>
        <v>23</v>
      </c>
      <c r="B26" s="13" t="s">
        <v>925</v>
      </c>
      <c r="C26" s="13" t="s">
        <v>903</v>
      </c>
      <c r="D26" s="13" t="s">
        <v>31</v>
      </c>
      <c r="E26" s="14">
        <v>339.801</v>
      </c>
      <c r="F26" s="7"/>
    </row>
    <row r="27" ht="22" customHeight="1" spans="1:6">
      <c r="A27" s="12">
        <f t="shared" si="2"/>
        <v>24</v>
      </c>
      <c r="B27" s="13" t="s">
        <v>926</v>
      </c>
      <c r="C27" s="13" t="s">
        <v>903</v>
      </c>
      <c r="D27" s="13" t="s">
        <v>31</v>
      </c>
      <c r="E27" s="14">
        <v>12.936</v>
      </c>
      <c r="F27" s="7"/>
    </row>
    <row r="28" ht="22" customHeight="1" spans="1:6">
      <c r="A28" s="12">
        <f t="shared" si="2"/>
        <v>25</v>
      </c>
      <c r="B28" s="13" t="s">
        <v>927</v>
      </c>
      <c r="C28" s="13" t="s">
        <v>928</v>
      </c>
      <c r="D28" s="13" t="s">
        <v>31</v>
      </c>
      <c r="E28" s="14">
        <v>888.954</v>
      </c>
      <c r="F28" s="7"/>
    </row>
    <row r="29" ht="22" customHeight="1" spans="1:6">
      <c r="A29" s="12">
        <f t="shared" si="2"/>
        <v>26</v>
      </c>
      <c r="B29" s="13" t="s">
        <v>927</v>
      </c>
      <c r="C29" s="13" t="s">
        <v>929</v>
      </c>
      <c r="D29" s="13" t="s">
        <v>31</v>
      </c>
      <c r="E29" s="14">
        <v>7751.722</v>
      </c>
      <c r="F29" s="7"/>
    </row>
    <row r="30" ht="22" customHeight="1" spans="1:6">
      <c r="A30" s="12">
        <f t="shared" si="2"/>
        <v>27</v>
      </c>
      <c r="B30" s="13" t="s">
        <v>927</v>
      </c>
      <c r="C30" s="13" t="s">
        <v>930</v>
      </c>
      <c r="D30" s="13" t="s">
        <v>31</v>
      </c>
      <c r="E30" s="14">
        <v>6525.8784</v>
      </c>
      <c r="F30" s="7"/>
    </row>
    <row r="31" ht="22" customHeight="1" spans="1:6">
      <c r="A31" s="12">
        <f t="shared" si="2"/>
        <v>28</v>
      </c>
      <c r="B31" s="13" t="s">
        <v>931</v>
      </c>
      <c r="C31" s="13" t="s">
        <v>932</v>
      </c>
      <c r="D31" s="13" t="s">
        <v>31</v>
      </c>
      <c r="E31" s="14">
        <v>80.8</v>
      </c>
      <c r="F31" s="7"/>
    </row>
    <row r="32" ht="22" customHeight="1" spans="1:6">
      <c r="A32" s="12">
        <f t="shared" si="2"/>
        <v>29</v>
      </c>
      <c r="B32" s="13" t="s">
        <v>931</v>
      </c>
      <c r="C32" s="13" t="s">
        <v>933</v>
      </c>
      <c r="D32" s="13" t="s">
        <v>31</v>
      </c>
      <c r="E32" s="14">
        <v>80.8</v>
      </c>
      <c r="F32" s="7"/>
    </row>
    <row r="33" ht="22" customHeight="1" spans="1:6">
      <c r="A33" s="12">
        <f t="shared" ref="A33:A42" si="3">ROW()-3</f>
        <v>30</v>
      </c>
      <c r="B33" s="13" t="s">
        <v>931</v>
      </c>
      <c r="C33" s="13" t="s">
        <v>934</v>
      </c>
      <c r="D33" s="13" t="s">
        <v>31</v>
      </c>
      <c r="E33" s="14">
        <v>81.6383</v>
      </c>
      <c r="F33" s="7"/>
    </row>
    <row r="34" ht="22" customHeight="1" spans="1:6">
      <c r="A34" s="12">
        <f t="shared" si="3"/>
        <v>31</v>
      </c>
      <c r="B34" s="13" t="s">
        <v>931</v>
      </c>
      <c r="C34" s="13" t="s">
        <v>935</v>
      </c>
      <c r="D34" s="13" t="s">
        <v>31</v>
      </c>
      <c r="E34" s="14">
        <v>48.8436</v>
      </c>
      <c r="F34" s="7"/>
    </row>
    <row r="35" ht="22" customHeight="1" spans="1:6">
      <c r="A35" s="12">
        <f t="shared" si="3"/>
        <v>32</v>
      </c>
      <c r="B35" s="13" t="s">
        <v>931</v>
      </c>
      <c r="C35" s="13" t="s">
        <v>936</v>
      </c>
      <c r="D35" s="13" t="s">
        <v>31</v>
      </c>
      <c r="E35" s="14">
        <v>75.8813</v>
      </c>
      <c r="F35" s="7"/>
    </row>
    <row r="36" ht="22" customHeight="1" spans="1:6">
      <c r="A36" s="12">
        <f t="shared" si="3"/>
        <v>33</v>
      </c>
      <c r="B36" s="13" t="s">
        <v>931</v>
      </c>
      <c r="C36" s="13" t="s">
        <v>937</v>
      </c>
      <c r="D36" s="13" t="s">
        <v>31</v>
      </c>
      <c r="E36" s="14">
        <v>210.8779</v>
      </c>
      <c r="F36" s="7"/>
    </row>
    <row r="37" ht="22" customHeight="1" spans="1:6">
      <c r="A37" s="12">
        <f t="shared" si="3"/>
        <v>34</v>
      </c>
      <c r="B37" s="13" t="s">
        <v>938</v>
      </c>
      <c r="C37" s="13" t="s">
        <v>939</v>
      </c>
      <c r="D37" s="13" t="s">
        <v>31</v>
      </c>
      <c r="E37" s="14">
        <v>37.3275</v>
      </c>
      <c r="F37" s="7"/>
    </row>
    <row r="38" ht="22" customHeight="1" spans="1:6">
      <c r="A38" s="12">
        <f t="shared" si="3"/>
        <v>35</v>
      </c>
      <c r="B38" s="13" t="s">
        <v>938</v>
      </c>
      <c r="C38" s="13" t="s">
        <v>940</v>
      </c>
      <c r="D38" s="13" t="s">
        <v>31</v>
      </c>
      <c r="E38" s="14">
        <v>79.758</v>
      </c>
      <c r="F38" s="7"/>
    </row>
    <row r="39" ht="22" customHeight="1" spans="1:6">
      <c r="A39" s="12">
        <f t="shared" si="3"/>
        <v>36</v>
      </c>
      <c r="B39" s="13" t="s">
        <v>941</v>
      </c>
      <c r="C39" s="13" t="s">
        <v>942</v>
      </c>
      <c r="D39" s="13" t="s">
        <v>31</v>
      </c>
      <c r="E39" s="14">
        <v>274.0624</v>
      </c>
      <c r="F39" s="7"/>
    </row>
    <row r="40" ht="22" customHeight="1" spans="1:6">
      <c r="A40" s="12">
        <f t="shared" si="3"/>
        <v>37</v>
      </c>
      <c r="B40" s="13" t="s">
        <v>943</v>
      </c>
      <c r="C40" s="13" t="s">
        <v>944</v>
      </c>
      <c r="D40" s="13" t="s">
        <v>31</v>
      </c>
      <c r="E40" s="14">
        <v>1558.744</v>
      </c>
      <c r="F40" s="7"/>
    </row>
    <row r="41" ht="22" customHeight="1" spans="1:6">
      <c r="A41" s="12">
        <f t="shared" si="3"/>
        <v>38</v>
      </c>
      <c r="B41" s="13" t="s">
        <v>943</v>
      </c>
      <c r="C41" s="13" t="s">
        <v>945</v>
      </c>
      <c r="D41" s="13" t="s">
        <v>31</v>
      </c>
      <c r="E41" s="14">
        <v>3.85</v>
      </c>
      <c r="F41" s="7"/>
    </row>
    <row r="42" ht="22" customHeight="1" spans="1:6">
      <c r="A42" s="12">
        <f t="shared" si="3"/>
        <v>39</v>
      </c>
      <c r="B42" s="13" t="s">
        <v>943</v>
      </c>
      <c r="C42" s="13" t="s">
        <v>946</v>
      </c>
      <c r="D42" s="13" t="s">
        <v>31</v>
      </c>
      <c r="E42" s="14">
        <v>1234.42</v>
      </c>
      <c r="F42" s="7"/>
    </row>
    <row r="43" ht="22" customHeight="1" spans="1:6">
      <c r="A43" s="12">
        <f t="shared" ref="A43:A53" si="4">ROW()-3</f>
        <v>40</v>
      </c>
      <c r="B43" s="13" t="s">
        <v>947</v>
      </c>
      <c r="C43" s="13" t="s">
        <v>948</v>
      </c>
      <c r="D43" s="13" t="s">
        <v>39</v>
      </c>
      <c r="E43" s="14">
        <v>12.18</v>
      </c>
      <c r="F43" s="7"/>
    </row>
    <row r="44" ht="22" customHeight="1" spans="1:6">
      <c r="A44" s="12">
        <f t="shared" si="4"/>
        <v>41</v>
      </c>
      <c r="B44" s="13" t="s">
        <v>143</v>
      </c>
      <c r="C44" s="13" t="s">
        <v>905</v>
      </c>
      <c r="D44" s="13" t="s">
        <v>39</v>
      </c>
      <c r="E44" s="14">
        <v>639.54</v>
      </c>
      <c r="F44" s="7"/>
    </row>
    <row r="45" ht="22" customHeight="1" spans="1:6">
      <c r="A45" s="12">
        <f t="shared" si="4"/>
        <v>42</v>
      </c>
      <c r="B45" s="13" t="s">
        <v>949</v>
      </c>
      <c r="C45" s="13" t="s">
        <v>950</v>
      </c>
      <c r="D45" s="13" t="s">
        <v>65</v>
      </c>
      <c r="E45" s="14">
        <v>95.7208</v>
      </c>
      <c r="F45" s="7"/>
    </row>
    <row r="46" ht="22" customHeight="1" spans="1:6">
      <c r="A46" s="12">
        <f t="shared" si="4"/>
        <v>43</v>
      </c>
      <c r="B46" s="13" t="s">
        <v>951</v>
      </c>
      <c r="C46" s="13" t="s">
        <v>952</v>
      </c>
      <c r="D46" s="13" t="s">
        <v>44</v>
      </c>
      <c r="E46" s="14">
        <v>1</v>
      </c>
      <c r="F46" s="7"/>
    </row>
    <row r="47" ht="22" customHeight="1" spans="1:6">
      <c r="A47" s="12">
        <f t="shared" si="4"/>
        <v>44</v>
      </c>
      <c r="B47" s="13" t="s">
        <v>953</v>
      </c>
      <c r="C47" s="13" t="s">
        <v>954</v>
      </c>
      <c r="D47" s="13" t="s">
        <v>44</v>
      </c>
      <c r="E47" s="14">
        <v>1</v>
      </c>
      <c r="F47" s="7"/>
    </row>
    <row r="48" ht="22" customHeight="1" spans="1:6">
      <c r="A48" s="12">
        <f t="shared" si="4"/>
        <v>45</v>
      </c>
      <c r="B48" s="13" t="s">
        <v>955</v>
      </c>
      <c r="C48" s="13" t="s">
        <v>956</v>
      </c>
      <c r="D48" s="13" t="s">
        <v>44</v>
      </c>
      <c r="E48" s="14">
        <v>1</v>
      </c>
      <c r="F48" s="7"/>
    </row>
    <row r="49" ht="22" customHeight="1" spans="1:6">
      <c r="A49" s="12">
        <f t="shared" si="4"/>
        <v>46</v>
      </c>
      <c r="B49" s="13" t="s">
        <v>955</v>
      </c>
      <c r="C49" s="13" t="s">
        <v>957</v>
      </c>
      <c r="D49" s="13" t="s">
        <v>44</v>
      </c>
      <c r="E49" s="14">
        <v>1</v>
      </c>
      <c r="F49" s="7"/>
    </row>
    <row r="50" ht="22" customHeight="1" spans="1:6">
      <c r="A50" s="12">
        <f t="shared" si="4"/>
        <v>47</v>
      </c>
      <c r="B50" s="13" t="s">
        <v>955</v>
      </c>
      <c r="C50" s="13" t="s">
        <v>958</v>
      </c>
      <c r="D50" s="13" t="s">
        <v>44</v>
      </c>
      <c r="E50" s="14">
        <v>1</v>
      </c>
      <c r="F50" s="7"/>
    </row>
    <row r="51" ht="22" customHeight="1" spans="1:6">
      <c r="A51" s="12">
        <f t="shared" si="4"/>
        <v>48</v>
      </c>
      <c r="B51" s="13" t="s">
        <v>959</v>
      </c>
      <c r="C51" s="13" t="s">
        <v>960</v>
      </c>
      <c r="D51" s="13" t="s">
        <v>44</v>
      </c>
      <c r="E51" s="14">
        <v>1</v>
      </c>
      <c r="F51" s="7"/>
    </row>
    <row r="52" ht="22" customHeight="1" spans="1:6">
      <c r="A52" s="12">
        <f t="shared" si="4"/>
        <v>49</v>
      </c>
      <c r="B52" s="13" t="s">
        <v>961</v>
      </c>
      <c r="C52" s="13" t="s">
        <v>962</v>
      </c>
      <c r="D52" s="13" t="s">
        <v>44</v>
      </c>
      <c r="E52" s="14">
        <v>1</v>
      </c>
      <c r="F52" s="7"/>
    </row>
    <row r="53" ht="22" customHeight="1" spans="1:6">
      <c r="A53" s="12">
        <f t="shared" si="4"/>
        <v>50</v>
      </c>
      <c r="B53" s="13" t="s">
        <v>963</v>
      </c>
      <c r="C53" s="13" t="s">
        <v>905</v>
      </c>
      <c r="D53" s="13" t="s">
        <v>44</v>
      </c>
      <c r="E53" s="14">
        <v>5</v>
      </c>
      <c r="F53" s="7"/>
    </row>
    <row r="54" ht="22" customHeight="1" spans="1:6">
      <c r="A54" s="9"/>
      <c r="B54" s="16" t="s">
        <v>964</v>
      </c>
      <c r="C54" s="16" t="s">
        <v>905</v>
      </c>
      <c r="D54" s="16"/>
      <c r="E54" s="17"/>
      <c r="F54" s="11"/>
    </row>
    <row r="55" ht="22" customHeight="1" spans="1:6">
      <c r="A55" s="12">
        <f>ROW()-4</f>
        <v>51</v>
      </c>
      <c r="B55" s="13" t="s">
        <v>965</v>
      </c>
      <c r="C55" s="13" t="s">
        <v>966</v>
      </c>
      <c r="D55" s="13" t="s">
        <v>39</v>
      </c>
      <c r="E55" s="14">
        <v>12.12</v>
      </c>
      <c r="F55" s="7"/>
    </row>
    <row r="56" ht="22" customHeight="1" spans="1:6">
      <c r="A56" s="12">
        <f t="shared" ref="A56:A148" si="5">ROW()-4</f>
        <v>52</v>
      </c>
      <c r="B56" s="13" t="s">
        <v>967</v>
      </c>
      <c r="C56" s="13" t="s">
        <v>968</v>
      </c>
      <c r="D56" s="13" t="s">
        <v>39</v>
      </c>
      <c r="E56" s="14">
        <v>36</v>
      </c>
      <c r="F56" s="7"/>
    </row>
    <row r="57" ht="22" customHeight="1" spans="1:6">
      <c r="A57" s="12">
        <f t="shared" si="5"/>
        <v>53</v>
      </c>
      <c r="B57" s="13" t="s">
        <v>969</v>
      </c>
      <c r="C57" s="13" t="s">
        <v>970</v>
      </c>
      <c r="D57" s="13" t="s">
        <v>39</v>
      </c>
      <c r="E57" s="14">
        <v>16</v>
      </c>
      <c r="F57" s="7"/>
    </row>
    <row r="58" ht="22" customHeight="1" spans="1:6">
      <c r="A58" s="12">
        <f t="shared" si="5"/>
        <v>54</v>
      </c>
      <c r="B58" s="13" t="s">
        <v>971</v>
      </c>
      <c r="C58" s="13" t="s">
        <v>970</v>
      </c>
      <c r="D58" s="13" t="s">
        <v>39</v>
      </c>
      <c r="E58" s="14">
        <v>10.1</v>
      </c>
      <c r="F58" s="7"/>
    </row>
    <row r="59" ht="22" customHeight="1" spans="1:6">
      <c r="A59" s="12">
        <f t="shared" si="5"/>
        <v>55</v>
      </c>
      <c r="B59" s="13" t="s">
        <v>972</v>
      </c>
      <c r="C59" s="13" t="s">
        <v>905</v>
      </c>
      <c r="D59" s="13" t="s">
        <v>615</v>
      </c>
      <c r="E59" s="14">
        <v>1.0591</v>
      </c>
      <c r="F59" s="7"/>
    </row>
    <row r="60" ht="22" customHeight="1" spans="1:6">
      <c r="A60" s="12">
        <f t="shared" si="5"/>
        <v>56</v>
      </c>
      <c r="B60" s="13" t="s">
        <v>973</v>
      </c>
      <c r="C60" s="13" t="s">
        <v>905</v>
      </c>
      <c r="D60" s="13" t="s">
        <v>65</v>
      </c>
      <c r="E60" s="14">
        <v>9.46</v>
      </c>
      <c r="F60" s="7"/>
    </row>
    <row r="61" ht="22" customHeight="1" spans="1:6">
      <c r="A61" s="12">
        <f t="shared" si="5"/>
        <v>57</v>
      </c>
      <c r="B61" s="13" t="s">
        <v>179</v>
      </c>
      <c r="C61" s="13" t="s">
        <v>974</v>
      </c>
      <c r="D61" s="13" t="s">
        <v>31</v>
      </c>
      <c r="E61" s="14">
        <v>7.0567</v>
      </c>
      <c r="F61" s="7"/>
    </row>
    <row r="62" ht="22" customHeight="1" spans="1:6">
      <c r="A62" s="12">
        <f t="shared" si="5"/>
        <v>58</v>
      </c>
      <c r="B62" s="13" t="s">
        <v>179</v>
      </c>
      <c r="C62" s="13" t="s">
        <v>975</v>
      </c>
      <c r="D62" s="13" t="s">
        <v>31</v>
      </c>
      <c r="E62" s="14">
        <v>22.4648</v>
      </c>
      <c r="F62" s="7"/>
    </row>
    <row r="63" ht="22" customHeight="1" spans="1:6">
      <c r="A63" s="12">
        <f t="shared" si="5"/>
        <v>59</v>
      </c>
      <c r="B63" s="13" t="s">
        <v>179</v>
      </c>
      <c r="C63" s="13" t="s">
        <v>976</v>
      </c>
      <c r="D63" s="13" t="s">
        <v>31</v>
      </c>
      <c r="E63" s="14">
        <v>17.9258</v>
      </c>
      <c r="F63" s="7"/>
    </row>
    <row r="64" ht="22" customHeight="1" spans="1:6">
      <c r="A64" s="12">
        <f t="shared" si="5"/>
        <v>60</v>
      </c>
      <c r="B64" s="13" t="s">
        <v>179</v>
      </c>
      <c r="C64" s="13" t="s">
        <v>977</v>
      </c>
      <c r="D64" s="13" t="s">
        <v>31</v>
      </c>
      <c r="E64" s="14">
        <v>38.8876</v>
      </c>
      <c r="F64" s="7"/>
    </row>
    <row r="65" ht="22" customHeight="1" spans="1:6">
      <c r="A65" s="12">
        <f t="shared" si="5"/>
        <v>61</v>
      </c>
      <c r="B65" s="13" t="s">
        <v>179</v>
      </c>
      <c r="C65" s="13" t="s">
        <v>978</v>
      </c>
      <c r="D65" s="13" t="s">
        <v>31</v>
      </c>
      <c r="E65" s="14">
        <v>40.6311</v>
      </c>
      <c r="F65" s="7"/>
    </row>
    <row r="66" ht="22" customHeight="1" spans="1:6">
      <c r="A66" s="12">
        <f t="shared" si="5"/>
        <v>62</v>
      </c>
      <c r="B66" s="13" t="s">
        <v>179</v>
      </c>
      <c r="C66" s="13" t="s">
        <v>979</v>
      </c>
      <c r="D66" s="13" t="s">
        <v>31</v>
      </c>
      <c r="E66" s="14">
        <v>54.1284</v>
      </c>
      <c r="F66" s="7"/>
    </row>
    <row r="67" ht="22" customHeight="1" spans="1:6">
      <c r="A67" s="12">
        <f t="shared" si="5"/>
        <v>63</v>
      </c>
      <c r="B67" s="13" t="s">
        <v>179</v>
      </c>
      <c r="C67" s="13" t="s">
        <v>980</v>
      </c>
      <c r="D67" s="13" t="s">
        <v>31</v>
      </c>
      <c r="E67" s="14">
        <v>45.6256</v>
      </c>
      <c r="F67" s="7"/>
    </row>
    <row r="68" ht="22" customHeight="1" spans="1:6">
      <c r="A68" s="12">
        <f t="shared" si="5"/>
        <v>64</v>
      </c>
      <c r="B68" s="13" t="s">
        <v>179</v>
      </c>
      <c r="C68" s="13" t="s">
        <v>981</v>
      </c>
      <c r="D68" s="13" t="s">
        <v>31</v>
      </c>
      <c r="E68" s="14">
        <v>25.4885</v>
      </c>
      <c r="F68" s="7"/>
    </row>
    <row r="69" ht="22" customHeight="1" spans="1:6">
      <c r="A69" s="12">
        <f t="shared" si="5"/>
        <v>65</v>
      </c>
      <c r="B69" s="13" t="s">
        <v>179</v>
      </c>
      <c r="C69" s="13" t="s">
        <v>982</v>
      </c>
      <c r="D69" s="13" t="s">
        <v>31</v>
      </c>
      <c r="E69" s="14">
        <v>10.3857</v>
      </c>
      <c r="F69" s="7"/>
    </row>
    <row r="70" ht="22" customHeight="1" spans="1:6">
      <c r="A70" s="12">
        <f t="shared" si="5"/>
        <v>66</v>
      </c>
      <c r="B70" s="13" t="s">
        <v>983</v>
      </c>
      <c r="C70" s="13" t="s">
        <v>977</v>
      </c>
      <c r="D70" s="13" t="s">
        <v>31</v>
      </c>
      <c r="E70" s="14">
        <v>17.2314</v>
      </c>
      <c r="F70" s="7"/>
    </row>
    <row r="71" ht="22" customHeight="1" spans="1:6">
      <c r="A71" s="12">
        <f t="shared" si="5"/>
        <v>67</v>
      </c>
      <c r="B71" s="13" t="s">
        <v>983</v>
      </c>
      <c r="C71" s="13" t="s">
        <v>978</v>
      </c>
      <c r="D71" s="13" t="s">
        <v>31</v>
      </c>
      <c r="E71" s="14">
        <v>8.2906</v>
      </c>
      <c r="F71" s="7"/>
    </row>
    <row r="72" ht="22" customHeight="1" spans="1:6">
      <c r="A72" s="12">
        <f t="shared" si="5"/>
        <v>68</v>
      </c>
      <c r="B72" s="13" t="s">
        <v>983</v>
      </c>
      <c r="C72" s="13" t="s">
        <v>979</v>
      </c>
      <c r="D72" s="13" t="s">
        <v>31</v>
      </c>
      <c r="E72" s="14">
        <v>15.6464</v>
      </c>
      <c r="F72" s="7"/>
    </row>
    <row r="73" ht="22" customHeight="1" spans="1:6">
      <c r="A73" s="12">
        <f t="shared" si="5"/>
        <v>69</v>
      </c>
      <c r="B73" s="13" t="s">
        <v>983</v>
      </c>
      <c r="C73" s="13" t="s">
        <v>981</v>
      </c>
      <c r="D73" s="13" t="s">
        <v>31</v>
      </c>
      <c r="E73" s="14">
        <v>42.8548</v>
      </c>
      <c r="F73" s="7"/>
    </row>
    <row r="74" ht="22" customHeight="1" spans="1:6">
      <c r="A74" s="12">
        <f t="shared" si="5"/>
        <v>70</v>
      </c>
      <c r="B74" s="13" t="s">
        <v>983</v>
      </c>
      <c r="C74" s="13" t="s">
        <v>980</v>
      </c>
      <c r="D74" s="13" t="s">
        <v>31</v>
      </c>
      <c r="E74" s="14">
        <v>25.786</v>
      </c>
      <c r="F74" s="7"/>
    </row>
    <row r="75" ht="22" customHeight="1" spans="1:6">
      <c r="A75" s="12">
        <f t="shared" si="5"/>
        <v>71</v>
      </c>
      <c r="B75" s="13" t="s">
        <v>983</v>
      </c>
      <c r="C75" s="13" t="s">
        <v>982</v>
      </c>
      <c r="D75" s="13" t="s">
        <v>31</v>
      </c>
      <c r="E75" s="14">
        <v>90.5865</v>
      </c>
      <c r="F75" s="7"/>
    </row>
    <row r="76" ht="22" customHeight="1" spans="1:6">
      <c r="A76" s="12">
        <f t="shared" si="5"/>
        <v>72</v>
      </c>
      <c r="B76" s="13" t="s">
        <v>307</v>
      </c>
      <c r="C76" s="13" t="s">
        <v>970</v>
      </c>
      <c r="D76" s="13" t="s">
        <v>31</v>
      </c>
      <c r="E76" s="14">
        <v>189.069</v>
      </c>
      <c r="F76" s="7"/>
    </row>
    <row r="77" ht="22" customHeight="1" spans="1:6">
      <c r="A77" s="12">
        <f t="shared" si="5"/>
        <v>73</v>
      </c>
      <c r="B77" s="13" t="s">
        <v>307</v>
      </c>
      <c r="C77" s="13" t="s">
        <v>968</v>
      </c>
      <c r="D77" s="13" t="s">
        <v>31</v>
      </c>
      <c r="E77" s="14">
        <v>62.7788</v>
      </c>
      <c r="F77" s="7"/>
    </row>
    <row r="78" ht="22" customHeight="1" spans="1:6">
      <c r="A78" s="12">
        <f t="shared" si="5"/>
        <v>74</v>
      </c>
      <c r="B78" s="13" t="s">
        <v>307</v>
      </c>
      <c r="C78" s="13" t="s">
        <v>984</v>
      </c>
      <c r="D78" s="13" t="s">
        <v>31</v>
      </c>
      <c r="E78" s="14">
        <v>16.5057</v>
      </c>
      <c r="F78" s="7"/>
    </row>
    <row r="79" ht="22" customHeight="1" spans="1:6">
      <c r="A79" s="12">
        <f t="shared" si="5"/>
        <v>75</v>
      </c>
      <c r="B79" s="13" t="s">
        <v>307</v>
      </c>
      <c r="C79" s="13" t="s">
        <v>985</v>
      </c>
      <c r="D79" s="13" t="s">
        <v>31</v>
      </c>
      <c r="E79" s="14">
        <v>15.409</v>
      </c>
      <c r="F79" s="7"/>
    </row>
    <row r="80" ht="22" customHeight="1" spans="1:6">
      <c r="A80" s="12">
        <f t="shared" si="5"/>
        <v>76</v>
      </c>
      <c r="B80" s="13" t="s">
        <v>986</v>
      </c>
      <c r="C80" s="13" t="s">
        <v>974</v>
      </c>
      <c r="D80" s="13" t="s">
        <v>39</v>
      </c>
      <c r="E80" s="14">
        <v>2.6244</v>
      </c>
      <c r="F80" s="7"/>
    </row>
    <row r="81" ht="22" customHeight="1" spans="1:6">
      <c r="A81" s="12">
        <f t="shared" si="5"/>
        <v>77</v>
      </c>
      <c r="B81" s="13" t="s">
        <v>987</v>
      </c>
      <c r="C81" s="13" t="s">
        <v>970</v>
      </c>
      <c r="D81" s="13" t="s">
        <v>39</v>
      </c>
      <c r="E81" s="14">
        <v>230.0671</v>
      </c>
      <c r="F81" s="7"/>
    </row>
    <row r="82" ht="22" customHeight="1" spans="1:6">
      <c r="A82" s="12">
        <f t="shared" si="5"/>
        <v>78</v>
      </c>
      <c r="B82" s="13" t="s">
        <v>987</v>
      </c>
      <c r="C82" s="13" t="s">
        <v>968</v>
      </c>
      <c r="D82" s="13" t="s">
        <v>39</v>
      </c>
      <c r="E82" s="14">
        <v>56.6931</v>
      </c>
      <c r="F82" s="7"/>
    </row>
    <row r="83" ht="22" customHeight="1" spans="1:6">
      <c r="A83" s="12">
        <f t="shared" si="5"/>
        <v>79</v>
      </c>
      <c r="B83" s="13" t="s">
        <v>987</v>
      </c>
      <c r="C83" s="13" t="s">
        <v>984</v>
      </c>
      <c r="D83" s="13" t="s">
        <v>39</v>
      </c>
      <c r="E83" s="14">
        <v>11.2539</v>
      </c>
      <c r="F83" s="7"/>
    </row>
    <row r="84" ht="22" customHeight="1" spans="1:6">
      <c r="A84" s="12">
        <f t="shared" si="5"/>
        <v>80</v>
      </c>
      <c r="B84" s="13" t="s">
        <v>987</v>
      </c>
      <c r="C84" s="13" t="s">
        <v>985</v>
      </c>
      <c r="D84" s="13" t="s">
        <v>39</v>
      </c>
      <c r="E84" s="14">
        <v>9.6509</v>
      </c>
      <c r="F84" s="7"/>
    </row>
    <row r="85" ht="27" customHeight="1" spans="1:6">
      <c r="A85" s="12">
        <f t="shared" si="5"/>
        <v>81</v>
      </c>
      <c r="B85" s="13" t="s">
        <v>988</v>
      </c>
      <c r="C85" s="13" t="s">
        <v>977</v>
      </c>
      <c r="D85" s="13" t="s">
        <v>39</v>
      </c>
      <c r="E85" s="14">
        <v>11.1766</v>
      </c>
      <c r="F85" s="7"/>
    </row>
    <row r="86" ht="27" customHeight="1" spans="1:6">
      <c r="A86" s="12">
        <f t="shared" si="5"/>
        <v>82</v>
      </c>
      <c r="B86" s="13" t="s">
        <v>988</v>
      </c>
      <c r="C86" s="13" t="s">
        <v>978</v>
      </c>
      <c r="D86" s="13" t="s">
        <v>39</v>
      </c>
      <c r="E86" s="14">
        <v>6.0547</v>
      </c>
      <c r="F86" s="7"/>
    </row>
    <row r="87" ht="27" customHeight="1" spans="1:6">
      <c r="A87" s="12">
        <f t="shared" si="5"/>
        <v>83</v>
      </c>
      <c r="B87" s="13" t="s">
        <v>988</v>
      </c>
      <c r="C87" s="13" t="s">
        <v>979</v>
      </c>
      <c r="D87" s="13" t="s">
        <v>39</v>
      </c>
      <c r="E87" s="14">
        <v>13.6598</v>
      </c>
      <c r="F87" s="7"/>
    </row>
    <row r="88" ht="27" customHeight="1" spans="1:6">
      <c r="A88" s="12">
        <f t="shared" si="5"/>
        <v>84</v>
      </c>
      <c r="B88" s="13" t="s">
        <v>988</v>
      </c>
      <c r="C88" s="13" t="s">
        <v>981</v>
      </c>
      <c r="D88" s="13" t="s">
        <v>39</v>
      </c>
      <c r="E88" s="14">
        <v>45.5965</v>
      </c>
      <c r="F88" s="7"/>
    </row>
    <row r="89" ht="27" customHeight="1" spans="1:6">
      <c r="A89" s="12">
        <f t="shared" si="5"/>
        <v>85</v>
      </c>
      <c r="B89" s="13" t="s">
        <v>988</v>
      </c>
      <c r="C89" s="13" t="s">
        <v>980</v>
      </c>
      <c r="D89" s="13" t="s">
        <v>39</v>
      </c>
      <c r="E89" s="14">
        <v>31.0905</v>
      </c>
      <c r="F89" s="7"/>
    </row>
    <row r="90" ht="27" customHeight="1" spans="1:6">
      <c r="A90" s="12">
        <f t="shared" si="5"/>
        <v>86</v>
      </c>
      <c r="B90" s="13" t="s">
        <v>988</v>
      </c>
      <c r="C90" s="13" t="s">
        <v>982</v>
      </c>
      <c r="D90" s="13" t="s">
        <v>39</v>
      </c>
      <c r="E90" s="14">
        <v>135.5232</v>
      </c>
      <c r="F90" s="7"/>
    </row>
    <row r="91" ht="22" customHeight="1" spans="1:6">
      <c r="A91" s="12">
        <f t="shared" si="5"/>
        <v>87</v>
      </c>
      <c r="B91" s="13" t="s">
        <v>989</v>
      </c>
      <c r="C91" s="13" t="s">
        <v>975</v>
      </c>
      <c r="D91" s="13" t="s">
        <v>39</v>
      </c>
      <c r="E91" s="14">
        <v>10.3805</v>
      </c>
      <c r="F91" s="7"/>
    </row>
    <row r="92" ht="22" customHeight="1" spans="1:6">
      <c r="A92" s="12">
        <f t="shared" si="5"/>
        <v>88</v>
      </c>
      <c r="B92" s="13" t="s">
        <v>989</v>
      </c>
      <c r="C92" s="13" t="s">
        <v>976</v>
      </c>
      <c r="D92" s="13" t="s">
        <v>39</v>
      </c>
      <c r="E92" s="14">
        <v>9.4101</v>
      </c>
      <c r="F92" s="7"/>
    </row>
    <row r="93" ht="22" customHeight="1" spans="1:6">
      <c r="A93" s="12">
        <f t="shared" si="5"/>
        <v>89</v>
      </c>
      <c r="B93" s="13" t="s">
        <v>989</v>
      </c>
      <c r="C93" s="13" t="s">
        <v>977</v>
      </c>
      <c r="D93" s="13" t="s">
        <v>39</v>
      </c>
      <c r="E93" s="14">
        <v>25.6535</v>
      </c>
      <c r="F93" s="7"/>
    </row>
    <row r="94" ht="22" customHeight="1" spans="1:6">
      <c r="A94" s="12">
        <f t="shared" si="5"/>
        <v>90</v>
      </c>
      <c r="B94" s="13" t="s">
        <v>989</v>
      </c>
      <c r="C94" s="13" t="s">
        <v>978</v>
      </c>
      <c r="D94" s="13" t="s">
        <v>39</v>
      </c>
      <c r="E94" s="14">
        <v>31.8723</v>
      </c>
      <c r="F94" s="7"/>
    </row>
    <row r="95" ht="22" customHeight="1" spans="1:6">
      <c r="A95" s="12">
        <f t="shared" si="5"/>
        <v>91</v>
      </c>
      <c r="B95" s="13" t="s">
        <v>989</v>
      </c>
      <c r="C95" s="13" t="s">
        <v>979</v>
      </c>
      <c r="D95" s="13" t="s">
        <v>39</v>
      </c>
      <c r="E95" s="14">
        <v>53.6914</v>
      </c>
      <c r="F95" s="7"/>
    </row>
    <row r="96" ht="22" customHeight="1" spans="1:6">
      <c r="A96" s="12">
        <f t="shared" si="5"/>
        <v>92</v>
      </c>
      <c r="B96" s="13" t="s">
        <v>989</v>
      </c>
      <c r="C96" s="13" t="s">
        <v>980</v>
      </c>
      <c r="D96" s="13" t="s">
        <v>39</v>
      </c>
      <c r="E96" s="14">
        <v>55.7084</v>
      </c>
      <c r="F96" s="7"/>
    </row>
    <row r="97" ht="22" customHeight="1" spans="1:6">
      <c r="A97" s="12">
        <f t="shared" si="5"/>
        <v>93</v>
      </c>
      <c r="B97" s="13" t="s">
        <v>989</v>
      </c>
      <c r="C97" s="13" t="s">
        <v>981</v>
      </c>
      <c r="D97" s="13" t="s">
        <v>39</v>
      </c>
      <c r="E97" s="14">
        <v>29.3208</v>
      </c>
      <c r="F97" s="7"/>
    </row>
    <row r="98" ht="22" customHeight="1" spans="1:6">
      <c r="A98" s="12">
        <f t="shared" si="5"/>
        <v>94</v>
      </c>
      <c r="B98" s="13" t="s">
        <v>989</v>
      </c>
      <c r="C98" s="13" t="s">
        <v>982</v>
      </c>
      <c r="D98" s="13" t="s">
        <v>39</v>
      </c>
      <c r="E98" s="14">
        <v>15.1855</v>
      </c>
      <c r="F98" s="7"/>
    </row>
    <row r="99" ht="22" customHeight="1" spans="1:6">
      <c r="A99" s="12">
        <f t="shared" si="5"/>
        <v>95</v>
      </c>
      <c r="B99" s="13" t="s">
        <v>262</v>
      </c>
      <c r="C99" s="13" t="s">
        <v>985</v>
      </c>
      <c r="D99" s="13" t="s">
        <v>39</v>
      </c>
      <c r="E99" s="14">
        <v>1</v>
      </c>
      <c r="F99" s="7"/>
    </row>
    <row r="100" ht="22" customHeight="1" spans="1:6">
      <c r="A100" s="12">
        <f t="shared" si="5"/>
        <v>96</v>
      </c>
      <c r="B100" s="13" t="s">
        <v>262</v>
      </c>
      <c r="C100" s="13" t="s">
        <v>984</v>
      </c>
      <c r="D100" s="13" t="s">
        <v>39</v>
      </c>
      <c r="E100" s="14">
        <v>1.01</v>
      </c>
      <c r="F100" s="7"/>
    </row>
    <row r="101" ht="22" customHeight="1" spans="1:6">
      <c r="A101" s="12">
        <f t="shared" si="5"/>
        <v>97</v>
      </c>
      <c r="B101" s="13" t="s">
        <v>262</v>
      </c>
      <c r="C101" s="13" t="s">
        <v>990</v>
      </c>
      <c r="D101" s="13" t="s">
        <v>39</v>
      </c>
      <c r="E101" s="14">
        <v>2.02</v>
      </c>
      <c r="F101" s="7"/>
    </row>
    <row r="102" ht="22" customHeight="1" spans="1:6">
      <c r="A102" s="12">
        <f t="shared" si="5"/>
        <v>98</v>
      </c>
      <c r="B102" s="13" t="s">
        <v>991</v>
      </c>
      <c r="C102" s="13" t="s">
        <v>984</v>
      </c>
      <c r="D102" s="13" t="s">
        <v>39</v>
      </c>
      <c r="E102" s="14">
        <v>4</v>
      </c>
      <c r="F102" s="7"/>
    </row>
    <row r="103" ht="22" customHeight="1" spans="1:6">
      <c r="A103" s="12">
        <f t="shared" si="5"/>
        <v>99</v>
      </c>
      <c r="B103" s="13" t="s">
        <v>991</v>
      </c>
      <c r="C103" s="13" t="s">
        <v>990</v>
      </c>
      <c r="D103" s="13" t="s">
        <v>39</v>
      </c>
      <c r="E103" s="14">
        <v>4</v>
      </c>
      <c r="F103" s="7"/>
    </row>
    <row r="104" ht="22" customHeight="1" spans="1:6">
      <c r="A104" s="12">
        <f t="shared" si="5"/>
        <v>100</v>
      </c>
      <c r="B104" s="13" t="s">
        <v>992</v>
      </c>
      <c r="C104" s="13" t="s">
        <v>985</v>
      </c>
      <c r="D104" s="13" t="s">
        <v>39</v>
      </c>
      <c r="E104" s="14">
        <v>1</v>
      </c>
      <c r="F104" s="7"/>
    </row>
    <row r="105" ht="22" customHeight="1" spans="1:6">
      <c r="A105" s="12">
        <f t="shared" si="5"/>
        <v>101</v>
      </c>
      <c r="B105" s="13" t="s">
        <v>992</v>
      </c>
      <c r="C105" s="13" t="s">
        <v>970</v>
      </c>
      <c r="D105" s="13" t="s">
        <v>39</v>
      </c>
      <c r="E105" s="14">
        <v>1</v>
      </c>
      <c r="F105" s="7"/>
    </row>
    <row r="106" ht="22" customHeight="1" spans="1:6">
      <c r="A106" s="12">
        <f t="shared" si="5"/>
        <v>102</v>
      </c>
      <c r="B106" s="13" t="s">
        <v>993</v>
      </c>
      <c r="C106" s="13" t="s">
        <v>974</v>
      </c>
      <c r="D106" s="13" t="s">
        <v>103</v>
      </c>
      <c r="E106" s="14">
        <v>6.3102</v>
      </c>
      <c r="F106" s="7"/>
    </row>
    <row r="107" ht="22" customHeight="1" spans="1:6">
      <c r="A107" s="12">
        <f t="shared" si="5"/>
        <v>103</v>
      </c>
      <c r="B107" s="13" t="s">
        <v>220</v>
      </c>
      <c r="C107" s="13" t="s">
        <v>966</v>
      </c>
      <c r="D107" s="13" t="s">
        <v>39</v>
      </c>
      <c r="E107" s="14">
        <v>1.01</v>
      </c>
      <c r="F107" s="7"/>
    </row>
    <row r="108" ht="22" customHeight="1" spans="1:6">
      <c r="A108" s="12">
        <f t="shared" si="5"/>
        <v>104</v>
      </c>
      <c r="B108" s="13" t="s">
        <v>272</v>
      </c>
      <c r="C108" s="13" t="s">
        <v>984</v>
      </c>
      <c r="D108" s="13" t="s">
        <v>39</v>
      </c>
      <c r="E108" s="14">
        <v>1.01</v>
      </c>
      <c r="F108" s="7"/>
    </row>
    <row r="109" ht="22" customHeight="1" spans="1:6">
      <c r="A109" s="12">
        <f t="shared" si="5"/>
        <v>105</v>
      </c>
      <c r="B109" s="13" t="s">
        <v>220</v>
      </c>
      <c r="C109" s="13" t="s">
        <v>994</v>
      </c>
      <c r="D109" s="13" t="s">
        <v>39</v>
      </c>
      <c r="E109" s="14">
        <v>2.02</v>
      </c>
      <c r="F109" s="7"/>
    </row>
    <row r="110" ht="22" customHeight="1" spans="1:6">
      <c r="A110" s="12">
        <f t="shared" si="5"/>
        <v>106</v>
      </c>
      <c r="B110" s="13" t="s">
        <v>220</v>
      </c>
      <c r="C110" s="13" t="s">
        <v>995</v>
      </c>
      <c r="D110" s="13" t="s">
        <v>39</v>
      </c>
      <c r="E110" s="14">
        <v>2.02</v>
      </c>
      <c r="F110" s="7"/>
    </row>
    <row r="111" ht="22" customHeight="1" spans="1:6">
      <c r="A111" s="12">
        <f t="shared" si="5"/>
        <v>107</v>
      </c>
      <c r="B111" s="13" t="s">
        <v>220</v>
      </c>
      <c r="C111" s="13" t="s">
        <v>990</v>
      </c>
      <c r="D111" s="13" t="s">
        <v>39</v>
      </c>
      <c r="E111" s="14">
        <v>1.01</v>
      </c>
      <c r="F111" s="7"/>
    </row>
    <row r="112" ht="22" customHeight="1" spans="1:6">
      <c r="A112" s="12">
        <f t="shared" si="5"/>
        <v>108</v>
      </c>
      <c r="B112" s="13" t="s">
        <v>220</v>
      </c>
      <c r="C112" s="13" t="s">
        <v>984</v>
      </c>
      <c r="D112" s="13" t="s">
        <v>39</v>
      </c>
      <c r="E112" s="14">
        <v>4.04</v>
      </c>
      <c r="F112" s="7"/>
    </row>
    <row r="113" ht="22" customHeight="1" spans="1:6">
      <c r="A113" s="12">
        <f t="shared" si="5"/>
        <v>109</v>
      </c>
      <c r="B113" s="13" t="s">
        <v>220</v>
      </c>
      <c r="C113" s="13" t="s">
        <v>996</v>
      </c>
      <c r="D113" s="13" t="s">
        <v>39</v>
      </c>
      <c r="E113" s="14">
        <v>9.09</v>
      </c>
      <c r="F113" s="7"/>
    </row>
    <row r="114" ht="22" customHeight="1" spans="1:6">
      <c r="A114" s="12">
        <f t="shared" si="5"/>
        <v>110</v>
      </c>
      <c r="B114" s="13" t="s">
        <v>267</v>
      </c>
      <c r="C114" s="13" t="s">
        <v>990</v>
      </c>
      <c r="D114" s="13" t="s">
        <v>39</v>
      </c>
      <c r="E114" s="14">
        <v>4.04</v>
      </c>
      <c r="F114" s="7"/>
    </row>
    <row r="115" ht="22" customHeight="1" spans="1:6">
      <c r="A115" s="12">
        <f t="shared" si="5"/>
        <v>111</v>
      </c>
      <c r="B115" s="13" t="s">
        <v>272</v>
      </c>
      <c r="C115" s="13" t="s">
        <v>990</v>
      </c>
      <c r="D115" s="13" t="s">
        <v>39</v>
      </c>
      <c r="E115" s="14">
        <v>2.02</v>
      </c>
      <c r="F115" s="7"/>
    </row>
    <row r="116" ht="22" customHeight="1" spans="1:6">
      <c r="A116" s="12">
        <f t="shared" si="5"/>
        <v>112</v>
      </c>
      <c r="B116" s="13" t="s">
        <v>267</v>
      </c>
      <c r="C116" s="13" t="s">
        <v>984</v>
      </c>
      <c r="D116" s="13" t="s">
        <v>39</v>
      </c>
      <c r="E116" s="14">
        <v>4.04</v>
      </c>
      <c r="F116" s="7"/>
    </row>
    <row r="117" ht="22" customHeight="1" spans="1:6">
      <c r="A117" s="12">
        <f t="shared" si="5"/>
        <v>113</v>
      </c>
      <c r="B117" s="13" t="s">
        <v>214</v>
      </c>
      <c r="C117" s="13" t="s">
        <v>970</v>
      </c>
      <c r="D117" s="13" t="s">
        <v>39</v>
      </c>
      <c r="E117" s="14">
        <v>1</v>
      </c>
      <c r="F117" s="7"/>
    </row>
    <row r="118" ht="22" customHeight="1" spans="1:6">
      <c r="A118" s="12">
        <f t="shared" si="5"/>
        <v>114</v>
      </c>
      <c r="B118" s="13" t="s">
        <v>267</v>
      </c>
      <c r="C118" s="13" t="s">
        <v>997</v>
      </c>
      <c r="D118" s="13" t="s">
        <v>39</v>
      </c>
      <c r="E118" s="14">
        <v>3</v>
      </c>
      <c r="F118" s="7"/>
    </row>
    <row r="119" ht="22" customHeight="1" spans="1:6">
      <c r="A119" s="12">
        <f t="shared" si="5"/>
        <v>115</v>
      </c>
      <c r="B119" s="13" t="s">
        <v>284</v>
      </c>
      <c r="C119" s="13" t="s">
        <v>997</v>
      </c>
      <c r="D119" s="13" t="s">
        <v>39</v>
      </c>
      <c r="E119" s="14">
        <v>1</v>
      </c>
      <c r="F119" s="7"/>
    </row>
    <row r="120" ht="22" customHeight="1" spans="1:6">
      <c r="A120" s="12">
        <f t="shared" si="5"/>
        <v>116</v>
      </c>
      <c r="B120" s="13" t="s">
        <v>998</v>
      </c>
      <c r="C120" s="13" t="s">
        <v>985</v>
      </c>
      <c r="D120" s="13" t="s">
        <v>39</v>
      </c>
      <c r="E120" s="14">
        <v>2</v>
      </c>
      <c r="F120" s="7"/>
    </row>
    <row r="121" ht="22" customHeight="1" spans="1:6">
      <c r="A121" s="12">
        <f t="shared" si="5"/>
        <v>117</v>
      </c>
      <c r="B121" s="13" t="s">
        <v>998</v>
      </c>
      <c r="C121" s="13" t="s">
        <v>970</v>
      </c>
      <c r="D121" s="13" t="s">
        <v>39</v>
      </c>
      <c r="E121" s="14">
        <v>2</v>
      </c>
      <c r="F121" s="7"/>
    </row>
    <row r="122" ht="22" customHeight="1" spans="1:6">
      <c r="A122" s="12">
        <f t="shared" si="5"/>
        <v>118</v>
      </c>
      <c r="B122" s="13" t="s">
        <v>998</v>
      </c>
      <c r="C122" s="13" t="s">
        <v>997</v>
      </c>
      <c r="D122" s="13" t="s">
        <v>39</v>
      </c>
      <c r="E122" s="14">
        <v>2</v>
      </c>
      <c r="F122" s="7"/>
    </row>
    <row r="123" ht="22" customHeight="1" spans="1:6">
      <c r="A123" s="12">
        <f t="shared" si="5"/>
        <v>119</v>
      </c>
      <c r="B123" s="13" t="s">
        <v>999</v>
      </c>
      <c r="C123" s="13" t="s">
        <v>997</v>
      </c>
      <c r="D123" s="13" t="s">
        <v>39</v>
      </c>
      <c r="E123" s="14">
        <v>1</v>
      </c>
      <c r="F123" s="7"/>
    </row>
    <row r="124" ht="22" customHeight="1" spans="1:6">
      <c r="A124" s="12">
        <f t="shared" si="5"/>
        <v>120</v>
      </c>
      <c r="B124" s="13" t="s">
        <v>1000</v>
      </c>
      <c r="C124" s="13" t="s">
        <v>985</v>
      </c>
      <c r="D124" s="13" t="s">
        <v>39</v>
      </c>
      <c r="E124" s="14">
        <v>1</v>
      </c>
      <c r="F124" s="7"/>
    </row>
    <row r="125" ht="22" customHeight="1" spans="1:6">
      <c r="A125" s="12">
        <f t="shared" si="5"/>
        <v>121</v>
      </c>
      <c r="B125" s="13" t="s">
        <v>1000</v>
      </c>
      <c r="C125" s="13" t="s">
        <v>970</v>
      </c>
      <c r="D125" s="13" t="s">
        <v>39</v>
      </c>
      <c r="E125" s="14">
        <v>1</v>
      </c>
      <c r="F125" s="7"/>
    </row>
    <row r="126" ht="22" customHeight="1" spans="1:6">
      <c r="A126" s="12">
        <f t="shared" si="5"/>
        <v>122</v>
      </c>
      <c r="B126" s="13" t="s">
        <v>1001</v>
      </c>
      <c r="C126" s="13" t="s">
        <v>985</v>
      </c>
      <c r="D126" s="13" t="s">
        <v>1002</v>
      </c>
      <c r="E126" s="14">
        <v>4</v>
      </c>
      <c r="F126" s="7"/>
    </row>
    <row r="127" ht="22" customHeight="1" spans="1:6">
      <c r="A127" s="12">
        <f t="shared" si="5"/>
        <v>123</v>
      </c>
      <c r="B127" s="13" t="s">
        <v>1001</v>
      </c>
      <c r="C127" s="13" t="s">
        <v>970</v>
      </c>
      <c r="D127" s="13" t="s">
        <v>1002</v>
      </c>
      <c r="E127" s="14">
        <v>1</v>
      </c>
      <c r="F127" s="7"/>
    </row>
    <row r="128" ht="22" customHeight="1" spans="1:6">
      <c r="A128" s="12">
        <f t="shared" si="5"/>
        <v>124</v>
      </c>
      <c r="B128" s="13" t="s">
        <v>1001</v>
      </c>
      <c r="C128" s="13" t="s">
        <v>970</v>
      </c>
      <c r="D128" s="13" t="s">
        <v>1002</v>
      </c>
      <c r="E128" s="14">
        <v>4</v>
      </c>
      <c r="F128" s="7"/>
    </row>
    <row r="129" ht="22" customHeight="1" spans="1:6">
      <c r="A129" s="12">
        <f t="shared" si="5"/>
        <v>125</v>
      </c>
      <c r="B129" s="13" t="s">
        <v>1001</v>
      </c>
      <c r="C129" s="13" t="s">
        <v>984</v>
      </c>
      <c r="D129" s="13" t="s">
        <v>1002</v>
      </c>
      <c r="E129" s="14">
        <v>4</v>
      </c>
      <c r="F129" s="7"/>
    </row>
    <row r="130" ht="22" customHeight="1" spans="1:6">
      <c r="A130" s="12">
        <f t="shared" si="5"/>
        <v>126</v>
      </c>
      <c r="B130" s="13" t="s">
        <v>1001</v>
      </c>
      <c r="C130" s="13" t="s">
        <v>990</v>
      </c>
      <c r="D130" s="13" t="s">
        <v>1002</v>
      </c>
      <c r="E130" s="14">
        <v>4</v>
      </c>
      <c r="F130" s="7"/>
    </row>
    <row r="131" ht="22" customHeight="1" spans="1:6">
      <c r="A131" s="12">
        <f t="shared" si="5"/>
        <v>127</v>
      </c>
      <c r="B131" s="13" t="s">
        <v>1001</v>
      </c>
      <c r="C131" s="13" t="s">
        <v>997</v>
      </c>
      <c r="D131" s="13" t="s">
        <v>1002</v>
      </c>
      <c r="E131" s="14">
        <v>8</v>
      </c>
      <c r="F131" s="7"/>
    </row>
    <row r="132" ht="22" customHeight="1" spans="1:6">
      <c r="A132" s="12">
        <f t="shared" si="5"/>
        <v>128</v>
      </c>
      <c r="B132" s="13" t="s">
        <v>1003</v>
      </c>
      <c r="C132" s="13" t="s">
        <v>1004</v>
      </c>
      <c r="D132" s="13" t="s">
        <v>103</v>
      </c>
      <c r="E132" s="14">
        <v>27</v>
      </c>
      <c r="F132" s="7"/>
    </row>
    <row r="133" ht="22" customHeight="1" spans="1:6">
      <c r="A133" s="12">
        <f t="shared" si="5"/>
        <v>129</v>
      </c>
      <c r="B133" s="13" t="s">
        <v>340</v>
      </c>
      <c r="C133" s="13" t="s">
        <v>905</v>
      </c>
      <c r="D133" s="13" t="s">
        <v>662</v>
      </c>
      <c r="E133" s="14">
        <v>1</v>
      </c>
      <c r="F133" s="7"/>
    </row>
    <row r="134" ht="22" customHeight="1" spans="1:6">
      <c r="A134" s="12">
        <f t="shared" si="5"/>
        <v>130</v>
      </c>
      <c r="B134" s="13" t="s">
        <v>333</v>
      </c>
      <c r="C134" s="13" t="s">
        <v>1004</v>
      </c>
      <c r="D134" s="13" t="s">
        <v>103</v>
      </c>
      <c r="E134" s="14">
        <v>12.12</v>
      </c>
      <c r="F134" s="7"/>
    </row>
    <row r="135" ht="22" customHeight="1" spans="1:6">
      <c r="A135" s="12">
        <f t="shared" si="5"/>
        <v>131</v>
      </c>
      <c r="B135" s="13" t="s">
        <v>327</v>
      </c>
      <c r="C135" s="13" t="s">
        <v>1004</v>
      </c>
      <c r="D135" s="13" t="s">
        <v>39</v>
      </c>
      <c r="E135" s="14">
        <v>21.21</v>
      </c>
      <c r="F135" s="7"/>
    </row>
    <row r="136" ht="22" customHeight="1" spans="1:6">
      <c r="A136" s="12">
        <f t="shared" si="5"/>
        <v>132</v>
      </c>
      <c r="B136" s="13" t="s">
        <v>324</v>
      </c>
      <c r="C136" s="13" t="s">
        <v>1004</v>
      </c>
      <c r="D136" s="13" t="s">
        <v>39</v>
      </c>
      <c r="E136" s="14">
        <v>1.01</v>
      </c>
      <c r="F136" s="7"/>
    </row>
    <row r="137" ht="22" customHeight="1" spans="1:6">
      <c r="A137" s="12">
        <f t="shared" si="5"/>
        <v>133</v>
      </c>
      <c r="B137" s="13" t="s">
        <v>330</v>
      </c>
      <c r="C137" s="13" t="s">
        <v>1005</v>
      </c>
      <c r="D137" s="13" t="s">
        <v>39</v>
      </c>
      <c r="E137" s="14">
        <v>10.1</v>
      </c>
      <c r="F137" s="7"/>
    </row>
    <row r="138" ht="22" customHeight="1" spans="1:6">
      <c r="A138" s="12">
        <f t="shared" si="5"/>
        <v>134</v>
      </c>
      <c r="B138" s="13" t="s">
        <v>217</v>
      </c>
      <c r="C138" s="13" t="s">
        <v>996</v>
      </c>
      <c r="D138" s="13" t="s">
        <v>39</v>
      </c>
      <c r="E138" s="14">
        <v>1</v>
      </c>
      <c r="F138" s="7"/>
    </row>
    <row r="139" ht="22" customHeight="1" spans="1:6">
      <c r="A139" s="12">
        <f t="shared" si="5"/>
        <v>135</v>
      </c>
      <c r="B139" s="13" t="s">
        <v>297</v>
      </c>
      <c r="C139" s="13" t="s">
        <v>1006</v>
      </c>
      <c r="D139" s="13" t="s">
        <v>44</v>
      </c>
      <c r="E139" s="14">
        <v>1</v>
      </c>
      <c r="F139" s="7"/>
    </row>
    <row r="140" ht="22" customHeight="1" spans="1:6">
      <c r="A140" s="12">
        <f t="shared" si="5"/>
        <v>136</v>
      </c>
      <c r="B140" s="13" t="s">
        <v>1007</v>
      </c>
      <c r="C140" s="13" t="s">
        <v>985</v>
      </c>
      <c r="D140" s="13" t="s">
        <v>39</v>
      </c>
      <c r="E140" s="14">
        <v>1</v>
      </c>
      <c r="F140" s="7"/>
    </row>
    <row r="141" ht="22" customHeight="1" spans="1:6">
      <c r="A141" s="12">
        <f t="shared" si="5"/>
        <v>137</v>
      </c>
      <c r="B141" s="13" t="s">
        <v>1007</v>
      </c>
      <c r="C141" s="13" t="s">
        <v>970</v>
      </c>
      <c r="D141" s="13" t="s">
        <v>39</v>
      </c>
      <c r="E141" s="14">
        <v>1</v>
      </c>
      <c r="F141" s="7"/>
    </row>
    <row r="142" ht="22" customHeight="1" spans="1:6">
      <c r="A142" s="12">
        <f t="shared" si="5"/>
        <v>138</v>
      </c>
      <c r="B142" s="13" t="s">
        <v>1007</v>
      </c>
      <c r="C142" s="13" t="s">
        <v>997</v>
      </c>
      <c r="D142" s="13" t="s">
        <v>39</v>
      </c>
      <c r="E142" s="14">
        <v>1</v>
      </c>
      <c r="F142" s="7"/>
    </row>
    <row r="143" ht="31" customHeight="1" spans="1:6">
      <c r="A143" s="12">
        <f t="shared" si="5"/>
        <v>139</v>
      </c>
      <c r="B143" s="13" t="s">
        <v>1008</v>
      </c>
      <c r="C143" s="13" t="s">
        <v>1009</v>
      </c>
      <c r="D143" s="13" t="s">
        <v>44</v>
      </c>
      <c r="E143" s="14">
        <v>1</v>
      </c>
      <c r="F143" s="7"/>
    </row>
    <row r="144" ht="68" customHeight="1" spans="1:6">
      <c r="A144" s="12">
        <f t="shared" si="5"/>
        <v>140</v>
      </c>
      <c r="B144" s="13" t="s">
        <v>287</v>
      </c>
      <c r="C144" s="13" t="s">
        <v>1010</v>
      </c>
      <c r="D144" s="13" t="s">
        <v>44</v>
      </c>
      <c r="E144" s="14">
        <v>1</v>
      </c>
      <c r="F144" s="7"/>
    </row>
    <row r="145" ht="42" customHeight="1" spans="1:6">
      <c r="A145" s="12">
        <f t="shared" si="5"/>
        <v>141</v>
      </c>
      <c r="B145" s="13" t="s">
        <v>291</v>
      </c>
      <c r="C145" s="13" t="s">
        <v>1011</v>
      </c>
      <c r="D145" s="13" t="s">
        <v>44</v>
      </c>
      <c r="E145" s="14">
        <v>2</v>
      </c>
      <c r="F145" s="7"/>
    </row>
    <row r="146" ht="41" customHeight="1" spans="1:6">
      <c r="A146" s="12">
        <f t="shared" si="5"/>
        <v>142</v>
      </c>
      <c r="B146" s="13" t="s">
        <v>294</v>
      </c>
      <c r="C146" s="13" t="s">
        <v>1012</v>
      </c>
      <c r="D146" s="13" t="s">
        <v>44</v>
      </c>
      <c r="E146" s="14">
        <v>2</v>
      </c>
      <c r="F146" s="7"/>
    </row>
    <row r="147" ht="33" customHeight="1" spans="1:6">
      <c r="A147" s="12">
        <f t="shared" si="5"/>
        <v>143</v>
      </c>
      <c r="B147" s="13" t="s">
        <v>300</v>
      </c>
      <c r="C147" s="13" t="s">
        <v>1013</v>
      </c>
      <c r="D147" s="13" t="s">
        <v>44</v>
      </c>
      <c r="E147" s="14">
        <v>1</v>
      </c>
      <c r="F147" s="7"/>
    </row>
    <row r="148" ht="22" customHeight="1" spans="1:6">
      <c r="A148" s="12">
        <f t="shared" si="5"/>
        <v>144</v>
      </c>
      <c r="B148" s="13" t="s">
        <v>262</v>
      </c>
      <c r="C148" s="13" t="s">
        <v>997</v>
      </c>
      <c r="D148" s="13" t="s">
        <v>103</v>
      </c>
      <c r="E148" s="14">
        <v>1</v>
      </c>
      <c r="F148" s="7"/>
    </row>
    <row r="149" ht="22" customHeight="1" spans="1:6">
      <c r="A149" s="9"/>
      <c r="B149" s="16" t="s">
        <v>1014</v>
      </c>
      <c r="C149" s="16" t="s">
        <v>905</v>
      </c>
      <c r="D149" s="16"/>
      <c r="E149" s="17"/>
      <c r="F149" s="11"/>
    </row>
    <row r="150" ht="22" customHeight="1" spans="1:6">
      <c r="A150" s="12">
        <f>ROW()-5</f>
        <v>145</v>
      </c>
      <c r="B150" s="13" t="s">
        <v>1015</v>
      </c>
      <c r="C150" s="13" t="s">
        <v>996</v>
      </c>
      <c r="D150" s="13" t="s">
        <v>31</v>
      </c>
      <c r="E150" s="14">
        <v>96.0169</v>
      </c>
      <c r="F150" s="7"/>
    </row>
    <row r="151" ht="22" customHeight="1" spans="1:6">
      <c r="A151" s="12">
        <f t="shared" ref="A151:A224" si="6">ROW()-5</f>
        <v>146</v>
      </c>
      <c r="B151" s="13" t="s">
        <v>902</v>
      </c>
      <c r="C151" s="13"/>
      <c r="D151" s="13" t="s">
        <v>65</v>
      </c>
      <c r="E151" s="14">
        <v>10.4</v>
      </c>
      <c r="F151" s="7"/>
    </row>
    <row r="152" ht="22" customHeight="1" spans="1:6">
      <c r="A152" s="12">
        <f t="shared" si="6"/>
        <v>147</v>
      </c>
      <c r="B152" s="13" t="s">
        <v>902</v>
      </c>
      <c r="C152" s="13" t="s">
        <v>1016</v>
      </c>
      <c r="D152" s="13" t="s">
        <v>65</v>
      </c>
      <c r="E152" s="14">
        <v>1509.1037</v>
      </c>
      <c r="F152" s="7"/>
    </row>
    <row r="153" ht="22" customHeight="1" spans="1:6">
      <c r="A153" s="12">
        <f t="shared" si="6"/>
        <v>148</v>
      </c>
      <c r="B153" s="13" t="s">
        <v>1015</v>
      </c>
      <c r="C153" s="13" t="s">
        <v>995</v>
      </c>
      <c r="D153" s="13" t="s">
        <v>31</v>
      </c>
      <c r="E153" s="14">
        <v>91.7898</v>
      </c>
      <c r="F153" s="7"/>
    </row>
    <row r="154" ht="22" customHeight="1" spans="1:6">
      <c r="A154" s="12">
        <f t="shared" si="6"/>
        <v>149</v>
      </c>
      <c r="B154" s="13" t="s">
        <v>1015</v>
      </c>
      <c r="C154" s="13" t="s">
        <v>990</v>
      </c>
      <c r="D154" s="13" t="s">
        <v>31</v>
      </c>
      <c r="E154" s="14">
        <v>20.8897</v>
      </c>
      <c r="F154" s="7"/>
    </row>
    <row r="155" ht="22" customHeight="1" spans="1:6">
      <c r="A155" s="12">
        <f t="shared" si="6"/>
        <v>150</v>
      </c>
      <c r="B155" s="13" t="s">
        <v>1017</v>
      </c>
      <c r="C155" s="13" t="s">
        <v>1016</v>
      </c>
      <c r="D155" s="13" t="s">
        <v>65</v>
      </c>
      <c r="E155" s="14">
        <v>150.8</v>
      </c>
      <c r="F155" s="7"/>
    </row>
    <row r="156" ht="22" customHeight="1" spans="1:6">
      <c r="A156" s="12">
        <f t="shared" si="6"/>
        <v>151</v>
      </c>
      <c r="B156" s="13" t="s">
        <v>1018</v>
      </c>
      <c r="C156" s="13" t="s">
        <v>905</v>
      </c>
      <c r="D156" s="13" t="s">
        <v>39</v>
      </c>
      <c r="E156" s="14">
        <v>8</v>
      </c>
      <c r="F156" s="7"/>
    </row>
    <row r="157" ht="22" customHeight="1" spans="1:6">
      <c r="A157" s="12">
        <f t="shared" si="6"/>
        <v>152</v>
      </c>
      <c r="B157" s="13" t="s">
        <v>1019</v>
      </c>
      <c r="C157" s="13" t="s">
        <v>1020</v>
      </c>
      <c r="D157" s="13" t="s">
        <v>31</v>
      </c>
      <c r="E157" s="14">
        <v>27.8391</v>
      </c>
      <c r="F157" s="7"/>
    </row>
    <row r="158" ht="22" customHeight="1" spans="1:6">
      <c r="A158" s="12">
        <f t="shared" si="6"/>
        <v>153</v>
      </c>
      <c r="B158" s="13" t="s">
        <v>904</v>
      </c>
      <c r="C158" s="13" t="s">
        <v>905</v>
      </c>
      <c r="D158" s="13" t="s">
        <v>65</v>
      </c>
      <c r="E158" s="14">
        <v>3.773</v>
      </c>
      <c r="F158" s="7"/>
    </row>
    <row r="159" ht="22" customHeight="1" spans="1:6">
      <c r="A159" s="12">
        <f t="shared" si="6"/>
        <v>154</v>
      </c>
      <c r="B159" s="13" t="s">
        <v>904</v>
      </c>
      <c r="C159" s="13" t="s">
        <v>905</v>
      </c>
      <c r="D159" s="13" t="s">
        <v>65</v>
      </c>
      <c r="E159" s="14">
        <v>12.3021</v>
      </c>
      <c r="F159" s="7"/>
    </row>
    <row r="160" ht="22" customHeight="1" spans="1:6">
      <c r="A160" s="12">
        <f t="shared" si="6"/>
        <v>155</v>
      </c>
      <c r="B160" s="13" t="s">
        <v>904</v>
      </c>
      <c r="C160" s="13" t="s">
        <v>905</v>
      </c>
      <c r="D160" s="13" t="s">
        <v>65</v>
      </c>
      <c r="E160" s="14">
        <v>2.325</v>
      </c>
      <c r="F160" s="7"/>
    </row>
    <row r="161" ht="22" customHeight="1" spans="1:6">
      <c r="A161" s="12">
        <f t="shared" si="6"/>
        <v>156</v>
      </c>
      <c r="B161" s="13" t="s">
        <v>906</v>
      </c>
      <c r="C161" s="13" t="s">
        <v>905</v>
      </c>
      <c r="D161" s="13" t="s">
        <v>65</v>
      </c>
      <c r="E161" s="14">
        <v>5.3073</v>
      </c>
      <c r="F161" s="7"/>
    </row>
    <row r="162" ht="22" customHeight="1" spans="1:6">
      <c r="A162" s="12">
        <f t="shared" si="6"/>
        <v>157</v>
      </c>
      <c r="B162" s="13" t="s">
        <v>906</v>
      </c>
      <c r="C162" s="13" t="s">
        <v>905</v>
      </c>
      <c r="D162" s="13" t="s">
        <v>65</v>
      </c>
      <c r="E162" s="14">
        <v>30.3492</v>
      </c>
      <c r="F162" s="7"/>
    </row>
    <row r="163" ht="22" customHeight="1" spans="1:6">
      <c r="A163" s="12">
        <f t="shared" si="6"/>
        <v>158</v>
      </c>
      <c r="B163" s="13" t="s">
        <v>906</v>
      </c>
      <c r="C163" s="13" t="s">
        <v>905</v>
      </c>
      <c r="D163" s="13" t="s">
        <v>65</v>
      </c>
      <c r="E163" s="14">
        <v>3.2705</v>
      </c>
      <c r="F163" s="7"/>
    </row>
    <row r="164" ht="22" customHeight="1" spans="1:6">
      <c r="A164" s="12">
        <f t="shared" si="6"/>
        <v>159</v>
      </c>
      <c r="B164" s="13" t="s">
        <v>1021</v>
      </c>
      <c r="C164" s="13" t="s">
        <v>1022</v>
      </c>
      <c r="D164" s="13" t="s">
        <v>346</v>
      </c>
      <c r="E164" s="14">
        <v>17.8894</v>
      </c>
      <c r="F164" s="7"/>
    </row>
    <row r="165" ht="22" customHeight="1" spans="1:6">
      <c r="A165" s="12">
        <f t="shared" si="6"/>
        <v>160</v>
      </c>
      <c r="B165" s="13" t="s">
        <v>1021</v>
      </c>
      <c r="C165" s="13" t="s">
        <v>1022</v>
      </c>
      <c r="D165" s="13" t="s">
        <v>346</v>
      </c>
      <c r="E165" s="14">
        <v>73.9928</v>
      </c>
      <c r="F165" s="7"/>
    </row>
    <row r="166" ht="22" customHeight="1" spans="1:6">
      <c r="A166" s="12">
        <f t="shared" si="6"/>
        <v>161</v>
      </c>
      <c r="B166" s="13" t="s">
        <v>1021</v>
      </c>
      <c r="C166" s="13" t="s">
        <v>1022</v>
      </c>
      <c r="D166" s="13" t="s">
        <v>346</v>
      </c>
      <c r="E166" s="14">
        <v>66.0723</v>
      </c>
      <c r="F166" s="7"/>
    </row>
    <row r="167" ht="22" customHeight="1" spans="1:6">
      <c r="A167" s="12">
        <f t="shared" si="6"/>
        <v>162</v>
      </c>
      <c r="B167" s="13" t="s">
        <v>1021</v>
      </c>
      <c r="C167" s="13" t="s">
        <v>1023</v>
      </c>
      <c r="D167" s="13" t="s">
        <v>346</v>
      </c>
      <c r="E167" s="14">
        <v>38.931</v>
      </c>
      <c r="F167" s="7"/>
    </row>
    <row r="168" ht="22" customHeight="1" spans="1:6">
      <c r="A168" s="12">
        <f t="shared" si="6"/>
        <v>163</v>
      </c>
      <c r="B168" s="13" t="s">
        <v>1019</v>
      </c>
      <c r="C168" s="13" t="s">
        <v>1024</v>
      </c>
      <c r="D168" s="13" t="s">
        <v>31</v>
      </c>
      <c r="E168" s="14">
        <v>173.1533</v>
      </c>
      <c r="F168" s="7"/>
    </row>
    <row r="169" ht="22" customHeight="1" spans="1:6">
      <c r="A169" s="12">
        <f t="shared" si="6"/>
        <v>164</v>
      </c>
      <c r="B169" s="13" t="s">
        <v>1025</v>
      </c>
      <c r="C169" s="13" t="s">
        <v>1026</v>
      </c>
      <c r="D169" s="13" t="s">
        <v>39</v>
      </c>
      <c r="E169" s="14">
        <v>13</v>
      </c>
      <c r="F169" s="7"/>
    </row>
    <row r="170" ht="22" customHeight="1" spans="1:6">
      <c r="A170" s="12">
        <f t="shared" si="6"/>
        <v>165</v>
      </c>
      <c r="B170" s="13" t="s">
        <v>1027</v>
      </c>
      <c r="C170" s="13" t="s">
        <v>1028</v>
      </c>
      <c r="D170" s="13" t="s">
        <v>346</v>
      </c>
      <c r="E170" s="14">
        <v>145.2795</v>
      </c>
      <c r="F170" s="7"/>
    </row>
    <row r="171" ht="22" customHeight="1" spans="1:6">
      <c r="A171" s="12">
        <f t="shared" si="6"/>
        <v>166</v>
      </c>
      <c r="B171" s="13" t="s">
        <v>1029</v>
      </c>
      <c r="C171" s="13" t="s">
        <v>1030</v>
      </c>
      <c r="D171" s="13" t="s">
        <v>39</v>
      </c>
      <c r="E171" s="14">
        <v>1</v>
      </c>
      <c r="F171" s="7"/>
    </row>
    <row r="172" ht="22" customHeight="1" spans="1:6">
      <c r="A172" s="12">
        <f t="shared" si="6"/>
        <v>167</v>
      </c>
      <c r="B172" s="13" t="s">
        <v>1021</v>
      </c>
      <c r="C172" s="13" t="s">
        <v>1031</v>
      </c>
      <c r="D172" s="13" t="s">
        <v>346</v>
      </c>
      <c r="E172" s="14">
        <v>22.9193</v>
      </c>
      <c r="F172" s="7"/>
    </row>
    <row r="173" ht="22" customHeight="1" spans="1:6">
      <c r="A173" s="12">
        <f t="shared" si="6"/>
        <v>168</v>
      </c>
      <c r="B173" s="13" t="s">
        <v>487</v>
      </c>
      <c r="C173" s="13" t="s">
        <v>1032</v>
      </c>
      <c r="D173" s="13" t="s">
        <v>39</v>
      </c>
      <c r="E173" s="14">
        <v>8</v>
      </c>
      <c r="F173" s="7"/>
    </row>
    <row r="174" ht="22" customHeight="1" spans="1:6">
      <c r="A174" s="12">
        <f t="shared" si="6"/>
        <v>169</v>
      </c>
      <c r="B174" s="13" t="s">
        <v>522</v>
      </c>
      <c r="C174" s="13" t="s">
        <v>1030</v>
      </c>
      <c r="D174" s="13" t="s">
        <v>39</v>
      </c>
      <c r="E174" s="14">
        <v>3</v>
      </c>
      <c r="F174" s="7"/>
    </row>
    <row r="175" ht="22" customHeight="1" spans="1:6">
      <c r="A175" s="12">
        <f t="shared" si="6"/>
        <v>170</v>
      </c>
      <c r="B175" s="13" t="s">
        <v>1019</v>
      </c>
      <c r="C175" s="13" t="s">
        <v>1033</v>
      </c>
      <c r="D175" s="13" t="s">
        <v>31</v>
      </c>
      <c r="E175" s="14">
        <v>42.7733</v>
      </c>
      <c r="F175" s="7"/>
    </row>
    <row r="176" ht="22" customHeight="1" spans="1:6">
      <c r="A176" s="12">
        <f t="shared" si="6"/>
        <v>171</v>
      </c>
      <c r="B176" s="13" t="s">
        <v>1021</v>
      </c>
      <c r="C176" s="13" t="s">
        <v>1034</v>
      </c>
      <c r="D176" s="13" t="s">
        <v>346</v>
      </c>
      <c r="E176" s="14">
        <v>45.3266</v>
      </c>
      <c r="F176" s="7"/>
    </row>
    <row r="177" ht="22" customHeight="1" spans="1:6">
      <c r="A177" s="12">
        <f t="shared" si="6"/>
        <v>172</v>
      </c>
      <c r="B177" s="13" t="s">
        <v>1021</v>
      </c>
      <c r="C177" s="13" t="s">
        <v>1035</v>
      </c>
      <c r="D177" s="13" t="s">
        <v>346</v>
      </c>
      <c r="E177" s="14">
        <v>36.746</v>
      </c>
      <c r="F177" s="7"/>
    </row>
    <row r="178" ht="22" customHeight="1" spans="1:6">
      <c r="A178" s="12">
        <f t="shared" si="6"/>
        <v>173</v>
      </c>
      <c r="B178" s="13" t="s">
        <v>1019</v>
      </c>
      <c r="C178" s="13" t="s">
        <v>1036</v>
      </c>
      <c r="D178" s="13" t="s">
        <v>31</v>
      </c>
      <c r="E178" s="14">
        <v>203.8008</v>
      </c>
      <c r="F178" s="7"/>
    </row>
    <row r="179" ht="24" customHeight="1" spans="1:6">
      <c r="A179" s="12">
        <f t="shared" si="6"/>
        <v>174</v>
      </c>
      <c r="B179" s="13" t="s">
        <v>1029</v>
      </c>
      <c r="C179" s="13" t="s">
        <v>1037</v>
      </c>
      <c r="D179" s="13" t="s">
        <v>39</v>
      </c>
      <c r="E179" s="14">
        <v>1</v>
      </c>
      <c r="F179" s="7"/>
    </row>
    <row r="180" ht="22" customHeight="1" spans="1:6">
      <c r="A180" s="12">
        <f t="shared" si="6"/>
        <v>175</v>
      </c>
      <c r="B180" s="13" t="s">
        <v>1019</v>
      </c>
      <c r="C180" s="13" t="s">
        <v>1038</v>
      </c>
      <c r="D180" s="13" t="s">
        <v>31</v>
      </c>
      <c r="E180" s="14">
        <v>43.8598</v>
      </c>
      <c r="F180" s="7"/>
    </row>
    <row r="181" ht="22" customHeight="1" spans="1:6">
      <c r="A181" s="12">
        <f t="shared" si="6"/>
        <v>176</v>
      </c>
      <c r="B181" s="13" t="s">
        <v>1021</v>
      </c>
      <c r="C181" s="13" t="s">
        <v>1039</v>
      </c>
      <c r="D181" s="13" t="s">
        <v>346</v>
      </c>
      <c r="E181" s="14">
        <v>86.7953</v>
      </c>
      <c r="F181" s="7"/>
    </row>
    <row r="182" ht="22" customHeight="1" spans="1:6">
      <c r="A182" s="12">
        <f t="shared" si="6"/>
        <v>177</v>
      </c>
      <c r="B182" s="13" t="s">
        <v>487</v>
      </c>
      <c r="C182" s="13" t="s">
        <v>1040</v>
      </c>
      <c r="D182" s="13" t="s">
        <v>39</v>
      </c>
      <c r="E182" s="14">
        <v>9</v>
      </c>
      <c r="F182" s="7"/>
    </row>
    <row r="183" ht="22" customHeight="1" spans="1:6">
      <c r="A183" s="12">
        <f t="shared" si="6"/>
        <v>178</v>
      </c>
      <c r="B183" s="13" t="s">
        <v>522</v>
      </c>
      <c r="C183" s="13" t="s">
        <v>1041</v>
      </c>
      <c r="D183" s="13" t="s">
        <v>39</v>
      </c>
      <c r="E183" s="14">
        <v>22</v>
      </c>
      <c r="F183" s="7"/>
    </row>
    <row r="184" ht="22" customHeight="1" spans="1:6">
      <c r="A184" s="12">
        <f t="shared" si="6"/>
        <v>179</v>
      </c>
      <c r="B184" s="13" t="s">
        <v>1029</v>
      </c>
      <c r="C184" s="13" t="s">
        <v>1042</v>
      </c>
      <c r="D184" s="13" t="s">
        <v>39</v>
      </c>
      <c r="E184" s="14">
        <v>3</v>
      </c>
      <c r="F184" s="7"/>
    </row>
    <row r="185" ht="22" customHeight="1" spans="1:6">
      <c r="A185" s="12">
        <f t="shared" si="6"/>
        <v>180</v>
      </c>
      <c r="B185" s="13" t="s">
        <v>361</v>
      </c>
      <c r="C185" s="13" t="s">
        <v>1043</v>
      </c>
      <c r="D185" s="13" t="s">
        <v>39</v>
      </c>
      <c r="E185" s="14">
        <v>3</v>
      </c>
      <c r="F185" s="7"/>
    </row>
    <row r="186" ht="22" customHeight="1" spans="1:6">
      <c r="A186" s="12">
        <f t="shared" si="6"/>
        <v>181</v>
      </c>
      <c r="B186" s="13" t="s">
        <v>1019</v>
      </c>
      <c r="C186" s="13" t="s">
        <v>1044</v>
      </c>
      <c r="D186" s="13" t="s">
        <v>31</v>
      </c>
      <c r="E186" s="14">
        <v>8.8765</v>
      </c>
      <c r="F186" s="7"/>
    </row>
    <row r="187" ht="22" customHeight="1" spans="1:6">
      <c r="A187" s="12">
        <f t="shared" si="6"/>
        <v>182</v>
      </c>
      <c r="B187" s="13" t="s">
        <v>514</v>
      </c>
      <c r="C187" s="13" t="s">
        <v>1045</v>
      </c>
      <c r="D187" s="13" t="s">
        <v>39</v>
      </c>
      <c r="E187" s="14">
        <v>1</v>
      </c>
      <c r="F187" s="7"/>
    </row>
    <row r="188" ht="22" customHeight="1" spans="1:6">
      <c r="A188" s="12">
        <f t="shared" si="6"/>
        <v>183</v>
      </c>
      <c r="B188" s="13" t="s">
        <v>361</v>
      </c>
      <c r="C188" s="13" t="s">
        <v>1046</v>
      </c>
      <c r="D188" s="13" t="s">
        <v>39</v>
      </c>
      <c r="E188" s="14">
        <v>5</v>
      </c>
      <c r="F188" s="7"/>
    </row>
    <row r="189" ht="22" customHeight="1" spans="1:6">
      <c r="A189" s="12">
        <f t="shared" si="6"/>
        <v>184</v>
      </c>
      <c r="B189" s="13" t="s">
        <v>487</v>
      </c>
      <c r="C189" s="13" t="s">
        <v>1047</v>
      </c>
      <c r="D189" s="13" t="s">
        <v>39</v>
      </c>
      <c r="E189" s="14">
        <v>4</v>
      </c>
      <c r="F189" s="7"/>
    </row>
    <row r="190" ht="22" customHeight="1" spans="1:6">
      <c r="A190" s="12">
        <f t="shared" si="6"/>
        <v>185</v>
      </c>
      <c r="B190" s="13" t="s">
        <v>1019</v>
      </c>
      <c r="C190" s="13" t="s">
        <v>1048</v>
      </c>
      <c r="D190" s="13" t="s">
        <v>31</v>
      </c>
      <c r="E190" s="14">
        <v>66.1638</v>
      </c>
      <c r="F190" s="7"/>
    </row>
    <row r="191" ht="22" customHeight="1" spans="1:6">
      <c r="A191" s="12">
        <f t="shared" si="6"/>
        <v>186</v>
      </c>
      <c r="B191" s="13" t="s">
        <v>514</v>
      </c>
      <c r="C191" s="13" t="s">
        <v>1049</v>
      </c>
      <c r="D191" s="13" t="s">
        <v>39</v>
      </c>
      <c r="E191" s="14">
        <v>1</v>
      </c>
      <c r="F191" s="7"/>
    </row>
    <row r="192" ht="22" customHeight="1" spans="1:6">
      <c r="A192" s="12">
        <f t="shared" si="6"/>
        <v>187</v>
      </c>
      <c r="B192" s="13" t="s">
        <v>1019</v>
      </c>
      <c r="C192" s="13" t="s">
        <v>1050</v>
      </c>
      <c r="D192" s="13" t="s">
        <v>31</v>
      </c>
      <c r="E192" s="14">
        <v>15.7748</v>
      </c>
      <c r="F192" s="7"/>
    </row>
    <row r="193" ht="22" customHeight="1" spans="1:6">
      <c r="A193" s="12">
        <f t="shared" si="6"/>
        <v>188</v>
      </c>
      <c r="B193" s="13" t="s">
        <v>361</v>
      </c>
      <c r="C193" s="13" t="s">
        <v>1051</v>
      </c>
      <c r="D193" s="13" t="s">
        <v>39</v>
      </c>
      <c r="E193" s="14">
        <v>3</v>
      </c>
      <c r="F193" s="7"/>
    </row>
    <row r="194" ht="22" customHeight="1" spans="1:6">
      <c r="A194" s="12">
        <f t="shared" si="6"/>
        <v>189</v>
      </c>
      <c r="B194" s="13" t="s">
        <v>1052</v>
      </c>
      <c r="C194" s="13" t="s">
        <v>905</v>
      </c>
      <c r="D194" s="13" t="s">
        <v>44</v>
      </c>
      <c r="E194" s="14">
        <v>11</v>
      </c>
      <c r="F194" s="7"/>
    </row>
    <row r="195" ht="22" customHeight="1" spans="1:6">
      <c r="A195" s="12">
        <f t="shared" si="6"/>
        <v>190</v>
      </c>
      <c r="B195" s="13" t="s">
        <v>1019</v>
      </c>
      <c r="C195" s="13" t="s">
        <v>1053</v>
      </c>
      <c r="D195" s="13" t="s">
        <v>31</v>
      </c>
      <c r="E195" s="14">
        <v>16.3795</v>
      </c>
      <c r="F195" s="7"/>
    </row>
    <row r="196" ht="22" customHeight="1" spans="1:6">
      <c r="A196" s="12">
        <f t="shared" si="6"/>
        <v>191</v>
      </c>
      <c r="B196" s="13" t="s">
        <v>514</v>
      </c>
      <c r="C196" s="13" t="s">
        <v>1042</v>
      </c>
      <c r="D196" s="13" t="s">
        <v>39</v>
      </c>
      <c r="E196" s="14">
        <v>1</v>
      </c>
      <c r="F196" s="7"/>
    </row>
    <row r="197" ht="33" customHeight="1" spans="1:6">
      <c r="A197" s="12">
        <f t="shared" si="6"/>
        <v>192</v>
      </c>
      <c r="B197" s="13" t="s">
        <v>356</v>
      </c>
      <c r="C197" s="13" t="s">
        <v>1054</v>
      </c>
      <c r="D197" s="13" t="s">
        <v>44</v>
      </c>
      <c r="E197" s="14">
        <v>2</v>
      </c>
      <c r="F197" s="7"/>
    </row>
    <row r="198" ht="22" customHeight="1" spans="1:6">
      <c r="A198" s="12">
        <f t="shared" si="6"/>
        <v>193</v>
      </c>
      <c r="B198" s="13" t="s">
        <v>415</v>
      </c>
      <c r="C198" s="13" t="s">
        <v>905</v>
      </c>
      <c r="D198" s="13" t="s">
        <v>346</v>
      </c>
      <c r="E198" s="14">
        <v>9.22</v>
      </c>
      <c r="F198" s="7"/>
    </row>
    <row r="199" ht="22" customHeight="1" spans="1:6">
      <c r="A199" s="12">
        <f t="shared" si="6"/>
        <v>194</v>
      </c>
      <c r="B199" s="13" t="s">
        <v>398</v>
      </c>
      <c r="C199" s="13" t="s">
        <v>1055</v>
      </c>
      <c r="D199" s="13" t="s">
        <v>39</v>
      </c>
      <c r="E199" s="14">
        <v>1</v>
      </c>
      <c r="F199" s="7"/>
    </row>
    <row r="200" ht="32" customHeight="1" spans="1:6">
      <c r="A200" s="12">
        <f t="shared" si="6"/>
        <v>195</v>
      </c>
      <c r="B200" s="13" t="s">
        <v>356</v>
      </c>
      <c r="C200" s="13" t="s">
        <v>1056</v>
      </c>
      <c r="D200" s="13" t="s">
        <v>44</v>
      </c>
      <c r="E200" s="14">
        <v>10</v>
      </c>
      <c r="F200" s="7"/>
    </row>
    <row r="201" ht="22" customHeight="1" spans="1:6">
      <c r="A201" s="12">
        <f t="shared" si="6"/>
        <v>196</v>
      </c>
      <c r="B201" s="13" t="s">
        <v>393</v>
      </c>
      <c r="C201" s="13" t="s">
        <v>1057</v>
      </c>
      <c r="D201" s="13" t="s">
        <v>39</v>
      </c>
      <c r="E201" s="14">
        <v>2</v>
      </c>
      <c r="F201" s="7"/>
    </row>
    <row r="202" ht="30" customHeight="1" spans="1:6">
      <c r="A202" s="12">
        <f t="shared" si="6"/>
        <v>197</v>
      </c>
      <c r="B202" s="13" t="s">
        <v>1058</v>
      </c>
      <c r="C202" s="13" t="s">
        <v>1059</v>
      </c>
      <c r="D202" s="13" t="s">
        <v>615</v>
      </c>
      <c r="E202" s="14">
        <v>4.1955</v>
      </c>
      <c r="F202" s="7"/>
    </row>
    <row r="203" ht="22" customHeight="1" spans="1:6">
      <c r="A203" s="12">
        <f t="shared" si="6"/>
        <v>198</v>
      </c>
      <c r="B203" s="13" t="s">
        <v>1060</v>
      </c>
      <c r="C203" s="13" t="s">
        <v>905</v>
      </c>
      <c r="D203" s="13" t="s">
        <v>615</v>
      </c>
      <c r="E203" s="14">
        <v>2.6747</v>
      </c>
      <c r="F203" s="7"/>
    </row>
    <row r="204" ht="22" customHeight="1" spans="1:6">
      <c r="A204" s="12">
        <f t="shared" si="6"/>
        <v>199</v>
      </c>
      <c r="B204" s="13" t="s">
        <v>393</v>
      </c>
      <c r="C204" s="13" t="s">
        <v>1061</v>
      </c>
      <c r="D204" s="13" t="s">
        <v>39</v>
      </c>
      <c r="E204" s="14">
        <v>1</v>
      </c>
      <c r="F204" s="7"/>
    </row>
    <row r="205" ht="22" customHeight="1" spans="1:6">
      <c r="A205" s="12">
        <f t="shared" si="6"/>
        <v>200</v>
      </c>
      <c r="B205" s="13" t="s">
        <v>408</v>
      </c>
      <c r="C205" s="13" t="s">
        <v>1062</v>
      </c>
      <c r="D205" s="13" t="s">
        <v>39</v>
      </c>
      <c r="E205" s="14">
        <v>1</v>
      </c>
      <c r="F205" s="7"/>
    </row>
    <row r="206" ht="22" customHeight="1" spans="1:6">
      <c r="A206" s="12">
        <f t="shared" si="6"/>
        <v>201</v>
      </c>
      <c r="B206" s="13" t="s">
        <v>401</v>
      </c>
      <c r="C206" s="13" t="s">
        <v>1062</v>
      </c>
      <c r="D206" s="13" t="s">
        <v>39</v>
      </c>
      <c r="E206" s="14">
        <v>1</v>
      </c>
      <c r="F206" s="7"/>
    </row>
    <row r="207" ht="22" customHeight="1" spans="1:6">
      <c r="A207" s="12">
        <f t="shared" si="6"/>
        <v>202</v>
      </c>
      <c r="B207" s="13" t="s">
        <v>408</v>
      </c>
      <c r="C207" s="13" t="s">
        <v>1063</v>
      </c>
      <c r="D207" s="13" t="s">
        <v>39</v>
      </c>
      <c r="E207" s="14">
        <v>1</v>
      </c>
      <c r="F207" s="7"/>
    </row>
    <row r="208" ht="22" customHeight="1" spans="1:6">
      <c r="A208" s="12">
        <f t="shared" si="6"/>
        <v>203</v>
      </c>
      <c r="B208" s="13" t="s">
        <v>401</v>
      </c>
      <c r="C208" s="13" t="s">
        <v>1063</v>
      </c>
      <c r="D208" s="13" t="s">
        <v>39</v>
      </c>
      <c r="E208" s="14">
        <v>1</v>
      </c>
      <c r="F208" s="7"/>
    </row>
    <row r="209" ht="22" customHeight="1" spans="1:6">
      <c r="A209" s="12">
        <f t="shared" si="6"/>
        <v>204</v>
      </c>
      <c r="B209" s="13" t="s">
        <v>401</v>
      </c>
      <c r="C209" s="13" t="s">
        <v>1057</v>
      </c>
      <c r="D209" s="13" t="s">
        <v>39</v>
      </c>
      <c r="E209" s="14">
        <v>1</v>
      </c>
      <c r="F209" s="7"/>
    </row>
    <row r="210" ht="39" customHeight="1" spans="1:6">
      <c r="A210" s="12">
        <f t="shared" si="6"/>
        <v>205</v>
      </c>
      <c r="B210" s="13" t="s">
        <v>353</v>
      </c>
      <c r="C210" s="13" t="s">
        <v>1064</v>
      </c>
      <c r="D210" s="13" t="s">
        <v>44</v>
      </c>
      <c r="E210" s="14">
        <v>1</v>
      </c>
      <c r="F210" s="7"/>
    </row>
    <row r="211" ht="39" customHeight="1" spans="1:6">
      <c r="A211" s="12">
        <f t="shared" si="6"/>
        <v>206</v>
      </c>
      <c r="B211" s="13" t="s">
        <v>1065</v>
      </c>
      <c r="C211" s="13" t="s">
        <v>1066</v>
      </c>
      <c r="D211" s="13" t="s">
        <v>44</v>
      </c>
      <c r="E211" s="14">
        <v>5</v>
      </c>
      <c r="F211" s="7"/>
    </row>
    <row r="212" ht="39" customHeight="1" spans="1:6">
      <c r="A212" s="12">
        <f t="shared" si="6"/>
        <v>207</v>
      </c>
      <c r="B212" s="13" t="s">
        <v>1065</v>
      </c>
      <c r="C212" s="13" t="s">
        <v>1067</v>
      </c>
      <c r="D212" s="13" t="s">
        <v>44</v>
      </c>
      <c r="E212" s="14">
        <v>2</v>
      </c>
      <c r="F212" s="7"/>
    </row>
    <row r="213" ht="39" customHeight="1" spans="1:6">
      <c r="A213" s="12">
        <f t="shared" si="6"/>
        <v>208</v>
      </c>
      <c r="B213" s="13" t="s">
        <v>1065</v>
      </c>
      <c r="C213" s="13" t="s">
        <v>1068</v>
      </c>
      <c r="D213" s="13" t="s">
        <v>44</v>
      </c>
      <c r="E213" s="14">
        <v>2</v>
      </c>
      <c r="F213" s="7"/>
    </row>
    <row r="214" ht="22" customHeight="1" spans="1:6">
      <c r="A214" s="12">
        <f t="shared" si="6"/>
        <v>209</v>
      </c>
      <c r="B214" s="13" t="s">
        <v>1069</v>
      </c>
      <c r="C214" s="13" t="s">
        <v>1070</v>
      </c>
      <c r="D214" s="13" t="s">
        <v>44</v>
      </c>
      <c r="E214" s="14">
        <v>1</v>
      </c>
      <c r="F214" s="7"/>
    </row>
    <row r="215" ht="47" customHeight="1" spans="1:6">
      <c r="A215" s="12">
        <f t="shared" si="6"/>
        <v>210</v>
      </c>
      <c r="B215" s="13" t="s">
        <v>1065</v>
      </c>
      <c r="C215" s="13" t="s">
        <v>1071</v>
      </c>
      <c r="D215" s="13" t="s">
        <v>44</v>
      </c>
      <c r="E215" s="14">
        <v>2</v>
      </c>
      <c r="F215" s="7"/>
    </row>
    <row r="216" ht="22" customHeight="1" spans="1:6">
      <c r="A216" s="12">
        <f t="shared" si="6"/>
        <v>211</v>
      </c>
      <c r="B216" s="13" t="s">
        <v>408</v>
      </c>
      <c r="C216" s="13" t="s">
        <v>1061</v>
      </c>
      <c r="D216" s="13" t="s">
        <v>39</v>
      </c>
      <c r="E216" s="14">
        <v>1</v>
      </c>
      <c r="F216" s="7"/>
    </row>
    <row r="217" ht="41" customHeight="1" spans="1:6">
      <c r="A217" s="12">
        <f t="shared" si="6"/>
        <v>212</v>
      </c>
      <c r="B217" s="13" t="s">
        <v>1072</v>
      </c>
      <c r="C217" s="13" t="s">
        <v>1073</v>
      </c>
      <c r="D217" s="13" t="s">
        <v>44</v>
      </c>
      <c r="E217" s="14">
        <v>15</v>
      </c>
      <c r="F217" s="7"/>
    </row>
    <row r="218" ht="41" customHeight="1" spans="1:6">
      <c r="A218" s="12">
        <f t="shared" si="6"/>
        <v>213</v>
      </c>
      <c r="B218" s="13" t="s">
        <v>1074</v>
      </c>
      <c r="C218" s="13" t="s">
        <v>1075</v>
      </c>
      <c r="D218" s="13" t="s">
        <v>44</v>
      </c>
      <c r="E218" s="14">
        <v>1</v>
      </c>
      <c r="F218" s="7"/>
    </row>
    <row r="219" ht="41" customHeight="1" spans="1:6">
      <c r="A219" s="12">
        <f t="shared" si="6"/>
        <v>214</v>
      </c>
      <c r="B219" s="13" t="s">
        <v>1074</v>
      </c>
      <c r="C219" s="13" t="s">
        <v>1076</v>
      </c>
      <c r="D219" s="13" t="s">
        <v>44</v>
      </c>
      <c r="E219" s="14">
        <v>2</v>
      </c>
      <c r="F219" s="7"/>
    </row>
    <row r="220" ht="41" customHeight="1" spans="1:6">
      <c r="A220" s="12">
        <f t="shared" si="6"/>
        <v>215</v>
      </c>
      <c r="B220" s="13" t="s">
        <v>1077</v>
      </c>
      <c r="C220" s="13" t="s">
        <v>1078</v>
      </c>
      <c r="D220" s="13" t="s">
        <v>44</v>
      </c>
      <c r="E220" s="14">
        <v>10</v>
      </c>
      <c r="F220" s="7"/>
    </row>
    <row r="221" ht="41" customHeight="1" spans="1:6">
      <c r="A221" s="12">
        <f t="shared" si="6"/>
        <v>216</v>
      </c>
      <c r="B221" s="13" t="s">
        <v>384</v>
      </c>
      <c r="C221" s="13" t="s">
        <v>1079</v>
      </c>
      <c r="D221" s="13" t="s">
        <v>44</v>
      </c>
      <c r="E221" s="14">
        <v>1</v>
      </c>
      <c r="F221" s="7"/>
    </row>
    <row r="222" ht="41" customHeight="1" spans="1:6">
      <c r="A222" s="12">
        <f t="shared" si="6"/>
        <v>217</v>
      </c>
      <c r="B222" s="13" t="s">
        <v>1080</v>
      </c>
      <c r="C222" s="13" t="s">
        <v>1081</v>
      </c>
      <c r="D222" s="13" t="s">
        <v>44</v>
      </c>
      <c r="E222" s="14">
        <v>1</v>
      </c>
      <c r="F222" s="7"/>
    </row>
    <row r="223" ht="41" customHeight="1" spans="1:6">
      <c r="A223" s="12">
        <f t="shared" si="6"/>
        <v>218</v>
      </c>
      <c r="B223" s="13" t="s">
        <v>1080</v>
      </c>
      <c r="C223" s="13" t="s">
        <v>1082</v>
      </c>
      <c r="D223" s="13" t="s">
        <v>44</v>
      </c>
      <c r="E223" s="14">
        <v>1</v>
      </c>
      <c r="F223" s="7"/>
    </row>
    <row r="224" ht="41" customHeight="1" spans="1:6">
      <c r="A224" s="12">
        <f t="shared" si="6"/>
        <v>219</v>
      </c>
      <c r="B224" s="13" t="s">
        <v>1080</v>
      </c>
      <c r="C224" s="13" t="s">
        <v>1083</v>
      </c>
      <c r="D224" s="13" t="s">
        <v>44</v>
      </c>
      <c r="E224" s="14">
        <v>1</v>
      </c>
      <c r="F224" s="7"/>
    </row>
    <row r="225" ht="22" customHeight="1" spans="1:6">
      <c r="A225" s="9"/>
      <c r="B225" s="16" t="s">
        <v>1084</v>
      </c>
      <c r="C225" s="16" t="s">
        <v>905</v>
      </c>
      <c r="D225" s="16"/>
      <c r="E225" s="17"/>
      <c r="F225" s="11"/>
    </row>
    <row r="226" ht="22" customHeight="1" spans="1:6">
      <c r="A226" s="12">
        <f>ROW()-6</f>
        <v>220</v>
      </c>
      <c r="B226" s="13" t="s">
        <v>902</v>
      </c>
      <c r="C226" s="13" t="s">
        <v>903</v>
      </c>
      <c r="D226" s="13" t="s">
        <v>65</v>
      </c>
      <c r="E226" s="14">
        <v>76.671</v>
      </c>
      <c r="F226" s="7"/>
    </row>
    <row r="227" ht="22" customHeight="1" spans="1:6">
      <c r="A227" s="12">
        <f t="shared" ref="A227:A236" si="7">ROW()-6</f>
        <v>221</v>
      </c>
      <c r="B227" s="13" t="s">
        <v>904</v>
      </c>
      <c r="C227" s="13" t="s">
        <v>905</v>
      </c>
      <c r="D227" s="13" t="s">
        <v>65</v>
      </c>
      <c r="E227" s="14">
        <v>1.0953</v>
      </c>
      <c r="F227" s="7"/>
    </row>
    <row r="228" ht="22" customHeight="1" spans="1:6">
      <c r="A228" s="12">
        <f t="shared" si="7"/>
        <v>222</v>
      </c>
      <c r="B228" s="13" t="s">
        <v>906</v>
      </c>
      <c r="C228" s="13" t="s">
        <v>905</v>
      </c>
      <c r="D228" s="13" t="s">
        <v>65</v>
      </c>
      <c r="E228" s="14">
        <v>1.5407</v>
      </c>
      <c r="F228" s="7"/>
    </row>
    <row r="229" ht="22" customHeight="1" spans="1:6">
      <c r="A229" s="12">
        <f t="shared" si="7"/>
        <v>223</v>
      </c>
      <c r="B229" s="13" t="s">
        <v>907</v>
      </c>
      <c r="C229" s="13" t="s">
        <v>905</v>
      </c>
      <c r="D229" s="13" t="s">
        <v>65</v>
      </c>
      <c r="E229" s="14">
        <v>26</v>
      </c>
      <c r="F229" s="7"/>
    </row>
    <row r="230" ht="22" customHeight="1" spans="1:6">
      <c r="A230" s="12">
        <f t="shared" si="7"/>
        <v>224</v>
      </c>
      <c r="B230" s="13" t="s">
        <v>565</v>
      </c>
      <c r="C230" s="13" t="s">
        <v>905</v>
      </c>
      <c r="D230" s="13" t="s">
        <v>39</v>
      </c>
      <c r="E230" s="14">
        <v>1</v>
      </c>
      <c r="F230" s="7"/>
    </row>
    <row r="231" ht="22" customHeight="1" spans="1:6">
      <c r="A231" s="12">
        <f t="shared" si="7"/>
        <v>225</v>
      </c>
      <c r="B231" s="13" t="s">
        <v>532</v>
      </c>
      <c r="C231" s="13" t="s">
        <v>905</v>
      </c>
      <c r="D231" s="13" t="s">
        <v>1085</v>
      </c>
      <c r="E231" s="14">
        <v>5</v>
      </c>
      <c r="F231" s="7"/>
    </row>
    <row r="232" ht="22" customHeight="1" spans="1:6">
      <c r="A232" s="12">
        <f t="shared" si="7"/>
        <v>226</v>
      </c>
      <c r="B232" s="13" t="s">
        <v>535</v>
      </c>
      <c r="C232" s="13" t="s">
        <v>905</v>
      </c>
      <c r="D232" s="13" t="s">
        <v>1085</v>
      </c>
      <c r="E232" s="14">
        <v>12</v>
      </c>
      <c r="F232" s="7"/>
    </row>
    <row r="233" ht="22" customHeight="1" spans="1:6">
      <c r="A233" s="12">
        <f t="shared" si="7"/>
        <v>227</v>
      </c>
      <c r="B233" s="13" t="s">
        <v>595</v>
      </c>
      <c r="C233" s="13" t="s">
        <v>905</v>
      </c>
      <c r="D233" s="13" t="s">
        <v>39</v>
      </c>
      <c r="E233" s="14">
        <v>3.03</v>
      </c>
      <c r="F233" s="7"/>
    </row>
    <row r="234" ht="22" customHeight="1" spans="1:6">
      <c r="A234" s="12">
        <f t="shared" si="7"/>
        <v>228</v>
      </c>
      <c r="B234" s="13" t="s">
        <v>550</v>
      </c>
      <c r="C234" s="13" t="s">
        <v>1086</v>
      </c>
      <c r="D234" s="13" t="s">
        <v>31</v>
      </c>
      <c r="E234" s="14">
        <v>1006.6992</v>
      </c>
      <c r="F234" s="7"/>
    </row>
    <row r="235" ht="22" customHeight="1" spans="1:6">
      <c r="A235" s="12">
        <f t="shared" si="7"/>
        <v>229</v>
      </c>
      <c r="B235" s="13" t="s">
        <v>1087</v>
      </c>
      <c r="C235" s="13" t="s">
        <v>1088</v>
      </c>
      <c r="D235" s="13" t="s">
        <v>31</v>
      </c>
      <c r="E235" s="14">
        <v>738.5364</v>
      </c>
      <c r="F235" s="7"/>
    </row>
    <row r="236" ht="22" customHeight="1" spans="1:6">
      <c r="A236" s="12">
        <f t="shared" si="7"/>
        <v>230</v>
      </c>
      <c r="B236" s="13" t="s">
        <v>1089</v>
      </c>
      <c r="C236" s="13" t="s">
        <v>939</v>
      </c>
      <c r="D236" s="13" t="s">
        <v>31</v>
      </c>
      <c r="E236" s="14">
        <v>79.1385</v>
      </c>
      <c r="F236" s="7"/>
    </row>
    <row r="237" ht="22" customHeight="1" spans="1:6">
      <c r="A237" s="12">
        <f t="shared" ref="A237:A246" si="8">ROW()-6</f>
        <v>231</v>
      </c>
      <c r="B237" s="13" t="s">
        <v>943</v>
      </c>
      <c r="C237" s="13" t="s">
        <v>946</v>
      </c>
      <c r="D237" s="13" t="s">
        <v>31</v>
      </c>
      <c r="E237" s="14">
        <v>797.544</v>
      </c>
      <c r="F237" s="7"/>
    </row>
    <row r="238" ht="22" customHeight="1" spans="1:6">
      <c r="A238" s="12">
        <f t="shared" si="8"/>
        <v>232</v>
      </c>
      <c r="B238" s="13" t="s">
        <v>568</v>
      </c>
      <c r="C238" s="13" t="s">
        <v>905</v>
      </c>
      <c r="D238" s="13" t="s">
        <v>39</v>
      </c>
      <c r="E238" s="14">
        <v>1.02</v>
      </c>
      <c r="F238" s="7"/>
    </row>
    <row r="239" ht="22" customHeight="1" spans="1:6">
      <c r="A239" s="12">
        <f t="shared" si="8"/>
        <v>233</v>
      </c>
      <c r="B239" s="13" t="s">
        <v>143</v>
      </c>
      <c r="C239" s="13" t="s">
        <v>905</v>
      </c>
      <c r="D239" s="13" t="s">
        <v>39</v>
      </c>
      <c r="E239" s="14">
        <v>13.26</v>
      </c>
      <c r="F239" s="7"/>
    </row>
    <row r="240" ht="22" customHeight="1" spans="1:6">
      <c r="A240" s="12">
        <f t="shared" si="8"/>
        <v>234</v>
      </c>
      <c r="B240" s="13" t="s">
        <v>553</v>
      </c>
      <c r="C240" s="13" t="s">
        <v>905</v>
      </c>
      <c r="D240" s="13" t="s">
        <v>44</v>
      </c>
      <c r="E240" s="14">
        <v>11</v>
      </c>
      <c r="F240" s="7"/>
    </row>
    <row r="241" ht="22" customHeight="1" spans="1:6">
      <c r="A241" s="12">
        <f t="shared" si="8"/>
        <v>235</v>
      </c>
      <c r="B241" s="13" t="s">
        <v>577</v>
      </c>
      <c r="C241" s="13" t="s">
        <v>905</v>
      </c>
      <c r="D241" s="13" t="s">
        <v>44</v>
      </c>
      <c r="E241" s="14">
        <v>1</v>
      </c>
      <c r="F241" s="7"/>
    </row>
    <row r="242" ht="22" customHeight="1" spans="1:6">
      <c r="A242" s="12">
        <f t="shared" si="8"/>
        <v>236</v>
      </c>
      <c r="B242" s="13" t="s">
        <v>571</v>
      </c>
      <c r="C242" s="13" t="s">
        <v>905</v>
      </c>
      <c r="D242" s="13" t="s">
        <v>44</v>
      </c>
      <c r="E242" s="14">
        <v>1</v>
      </c>
      <c r="F242" s="7"/>
    </row>
    <row r="243" ht="22" customHeight="1" spans="1:6">
      <c r="A243" s="12">
        <f t="shared" si="8"/>
        <v>237</v>
      </c>
      <c r="B243" s="13" t="s">
        <v>598</v>
      </c>
      <c r="C243" s="13" t="s">
        <v>905</v>
      </c>
      <c r="D243" s="13" t="s">
        <v>39</v>
      </c>
      <c r="E243" s="14">
        <v>10.1</v>
      </c>
      <c r="F243" s="7"/>
    </row>
    <row r="244" ht="22" customHeight="1" spans="1:6">
      <c r="A244" s="12">
        <f t="shared" si="8"/>
        <v>238</v>
      </c>
      <c r="B244" s="13" t="s">
        <v>601</v>
      </c>
      <c r="C244" s="13" t="s">
        <v>905</v>
      </c>
      <c r="D244" s="13" t="s">
        <v>44</v>
      </c>
      <c r="E244" s="14">
        <v>12</v>
      </c>
      <c r="F244" s="7"/>
    </row>
    <row r="245" ht="22" customHeight="1" spans="1:6">
      <c r="A245" s="12">
        <f t="shared" si="8"/>
        <v>239</v>
      </c>
      <c r="B245" s="13" t="s">
        <v>538</v>
      </c>
      <c r="C245" s="13" t="s">
        <v>905</v>
      </c>
      <c r="D245" s="13" t="s">
        <v>44</v>
      </c>
      <c r="E245" s="14">
        <v>1</v>
      </c>
      <c r="F245" s="7"/>
    </row>
    <row r="246" ht="22" customHeight="1" spans="1:6">
      <c r="A246" s="12">
        <f t="shared" si="8"/>
        <v>240</v>
      </c>
      <c r="B246" s="13" t="s">
        <v>541</v>
      </c>
      <c r="C246" s="13" t="s">
        <v>1090</v>
      </c>
      <c r="D246" s="13" t="s">
        <v>44</v>
      </c>
      <c r="E246" s="14">
        <v>1</v>
      </c>
      <c r="F246" s="7"/>
    </row>
    <row r="247" ht="22" customHeight="1" spans="1:6">
      <c r="A247" s="12">
        <f t="shared" ref="A247:A252" si="9">ROW()-6</f>
        <v>241</v>
      </c>
      <c r="B247" s="13" t="s">
        <v>559</v>
      </c>
      <c r="C247" s="13" t="s">
        <v>905</v>
      </c>
      <c r="D247" s="13" t="s">
        <v>44</v>
      </c>
      <c r="E247" s="14">
        <v>1</v>
      </c>
      <c r="F247" s="7"/>
    </row>
    <row r="248" ht="22" customHeight="1" spans="1:6">
      <c r="A248" s="12">
        <f t="shared" si="9"/>
        <v>242</v>
      </c>
      <c r="B248" s="13" t="s">
        <v>562</v>
      </c>
      <c r="C248" s="13" t="s">
        <v>905</v>
      </c>
      <c r="D248" s="13" t="s">
        <v>44</v>
      </c>
      <c r="E248" s="14">
        <v>1</v>
      </c>
      <c r="F248" s="7"/>
    </row>
    <row r="249" ht="22" customHeight="1" spans="1:6">
      <c r="A249" s="12">
        <f t="shared" si="9"/>
        <v>243</v>
      </c>
      <c r="B249" s="13" t="s">
        <v>1091</v>
      </c>
      <c r="C249" s="13" t="s">
        <v>905</v>
      </c>
      <c r="D249" s="13" t="s">
        <v>44</v>
      </c>
      <c r="E249" s="14">
        <v>1</v>
      </c>
      <c r="F249" s="7"/>
    </row>
    <row r="250" ht="22" customHeight="1" spans="1:6">
      <c r="A250" s="12">
        <f t="shared" si="9"/>
        <v>244</v>
      </c>
      <c r="B250" s="13" t="s">
        <v>1092</v>
      </c>
      <c r="C250" s="13" t="s">
        <v>905</v>
      </c>
      <c r="D250" s="13" t="s">
        <v>44</v>
      </c>
      <c r="E250" s="14">
        <v>1</v>
      </c>
      <c r="F250" s="7"/>
    </row>
    <row r="251" ht="22" customHeight="1" spans="1:6">
      <c r="A251" s="12">
        <f t="shared" si="9"/>
        <v>245</v>
      </c>
      <c r="B251" s="13" t="s">
        <v>592</v>
      </c>
      <c r="C251" s="13" t="s">
        <v>905</v>
      </c>
      <c r="D251" s="13" t="s">
        <v>39</v>
      </c>
      <c r="E251" s="14">
        <v>1</v>
      </c>
      <c r="F251" s="7"/>
    </row>
    <row r="252" ht="22" customHeight="1" spans="1:6">
      <c r="A252" s="12">
        <f t="shared" si="9"/>
        <v>246</v>
      </c>
      <c r="B252" s="13" t="s">
        <v>544</v>
      </c>
      <c r="C252" s="13" t="s">
        <v>905</v>
      </c>
      <c r="D252" s="13" t="s">
        <v>44</v>
      </c>
      <c r="E252" s="14">
        <v>1</v>
      </c>
      <c r="F252" s="7"/>
    </row>
    <row r="253" ht="22" customHeight="1" spans="1:6">
      <c r="A253" s="9"/>
      <c r="B253" s="16" t="s">
        <v>1093</v>
      </c>
      <c r="C253" s="16" t="s">
        <v>905</v>
      </c>
      <c r="D253" s="16"/>
      <c r="E253" s="17"/>
      <c r="F253" s="11"/>
    </row>
    <row r="254" ht="22" customHeight="1" spans="1:6">
      <c r="A254" s="12">
        <f>ROW()-7</f>
        <v>247</v>
      </c>
      <c r="B254" s="13" t="s">
        <v>1094</v>
      </c>
      <c r="C254" s="13" t="s">
        <v>1095</v>
      </c>
      <c r="D254" s="13" t="s">
        <v>31</v>
      </c>
      <c r="E254" s="14">
        <v>168</v>
      </c>
      <c r="F254" s="7"/>
    </row>
    <row r="255" ht="22" customHeight="1" spans="1:6">
      <c r="A255" s="12">
        <f>ROW()-7</f>
        <v>248</v>
      </c>
      <c r="B255" s="13" t="s">
        <v>943</v>
      </c>
      <c r="C255" s="13" t="s">
        <v>1096</v>
      </c>
      <c r="D255" s="13" t="s">
        <v>31</v>
      </c>
      <c r="E255" s="14">
        <v>440</v>
      </c>
      <c r="F255" s="7"/>
    </row>
    <row r="256" ht="22" customHeight="1" spans="1:6">
      <c r="A256" s="12">
        <f>ROW()-7</f>
        <v>249</v>
      </c>
      <c r="B256" s="13" t="s">
        <v>943</v>
      </c>
      <c r="C256" s="13" t="s">
        <v>1097</v>
      </c>
      <c r="D256" s="13" t="s">
        <v>31</v>
      </c>
      <c r="E256" s="14">
        <v>220</v>
      </c>
      <c r="F256" s="7"/>
    </row>
    <row r="257" ht="22" customHeight="1" spans="1:6">
      <c r="A257" s="9"/>
      <c r="B257" s="16" t="s">
        <v>1098</v>
      </c>
      <c r="C257" s="16" t="s">
        <v>905</v>
      </c>
      <c r="D257" s="16"/>
      <c r="E257" s="17"/>
      <c r="F257" s="11"/>
    </row>
    <row r="258" ht="22" customHeight="1" spans="1:6">
      <c r="A258" s="12">
        <f>ROW()-8</f>
        <v>250</v>
      </c>
      <c r="B258" s="12" t="s">
        <v>1099</v>
      </c>
      <c r="C258" s="12" t="s">
        <v>1100</v>
      </c>
      <c r="D258" s="12" t="s">
        <v>65</v>
      </c>
      <c r="E258" s="18">
        <v>87.365</v>
      </c>
      <c r="F258" s="7"/>
    </row>
    <row r="259" ht="22" customHeight="1" spans="1:6">
      <c r="A259" s="12">
        <f t="shared" ref="A259:A268" si="10">ROW()-8</f>
        <v>251</v>
      </c>
      <c r="B259" s="13" t="s">
        <v>657</v>
      </c>
      <c r="C259" s="13" t="s">
        <v>1101</v>
      </c>
      <c r="D259" s="13" t="s">
        <v>31</v>
      </c>
      <c r="E259" s="14">
        <v>102.919</v>
      </c>
      <c r="F259" s="7"/>
    </row>
    <row r="260" ht="22" customHeight="1" spans="1:6">
      <c r="A260" s="12">
        <f t="shared" si="10"/>
        <v>252</v>
      </c>
      <c r="B260" s="13" t="s">
        <v>307</v>
      </c>
      <c r="C260" s="13" t="s">
        <v>970</v>
      </c>
      <c r="D260" s="13" t="s">
        <v>31</v>
      </c>
      <c r="E260" s="14">
        <v>156.37</v>
      </c>
      <c r="F260" s="7"/>
    </row>
    <row r="261" ht="22" customHeight="1" spans="1:6">
      <c r="A261" s="12">
        <f t="shared" si="10"/>
        <v>253</v>
      </c>
      <c r="B261" s="13" t="s">
        <v>307</v>
      </c>
      <c r="C261" s="13" t="s">
        <v>985</v>
      </c>
      <c r="D261" s="13" t="s">
        <v>31</v>
      </c>
      <c r="E261" s="14">
        <v>6.688</v>
      </c>
      <c r="F261" s="7"/>
    </row>
    <row r="262" ht="22" customHeight="1" spans="1:6">
      <c r="A262" s="12">
        <f t="shared" si="10"/>
        <v>254</v>
      </c>
      <c r="B262" s="13" t="s">
        <v>1102</v>
      </c>
      <c r="C262" s="13" t="s">
        <v>974</v>
      </c>
      <c r="D262" s="13" t="s">
        <v>31</v>
      </c>
      <c r="E262" s="14">
        <v>17.1535</v>
      </c>
      <c r="F262" s="7"/>
    </row>
    <row r="263" ht="22" customHeight="1" spans="1:6">
      <c r="A263" s="12">
        <f t="shared" si="10"/>
        <v>255</v>
      </c>
      <c r="B263" s="13" t="s">
        <v>1102</v>
      </c>
      <c r="C263" s="13" t="s">
        <v>1103</v>
      </c>
      <c r="D263" s="13" t="s">
        <v>31</v>
      </c>
      <c r="E263" s="14">
        <v>16.3111</v>
      </c>
      <c r="F263" s="7"/>
    </row>
    <row r="264" ht="22" customHeight="1" spans="1:6">
      <c r="A264" s="12">
        <f t="shared" si="10"/>
        <v>256</v>
      </c>
      <c r="B264" s="13" t="s">
        <v>1102</v>
      </c>
      <c r="C264" s="13" t="s">
        <v>975</v>
      </c>
      <c r="D264" s="13" t="s">
        <v>31</v>
      </c>
      <c r="E264" s="14">
        <v>49.329</v>
      </c>
      <c r="F264" s="7"/>
    </row>
    <row r="265" ht="22" customHeight="1" spans="1:6">
      <c r="A265" s="12">
        <f t="shared" si="10"/>
        <v>257</v>
      </c>
      <c r="B265" s="13" t="s">
        <v>987</v>
      </c>
      <c r="C265" s="13" t="s">
        <v>970</v>
      </c>
      <c r="D265" s="13" t="s">
        <v>39</v>
      </c>
      <c r="E265" s="14">
        <v>190.2775</v>
      </c>
      <c r="F265" s="7"/>
    </row>
    <row r="266" ht="22" customHeight="1" spans="1:6">
      <c r="A266" s="12">
        <f t="shared" si="10"/>
        <v>258</v>
      </c>
      <c r="B266" s="13" t="s">
        <v>987</v>
      </c>
      <c r="C266" s="13" t="s">
        <v>985</v>
      </c>
      <c r="D266" s="13" t="s">
        <v>39</v>
      </c>
      <c r="E266" s="14">
        <v>4.1888</v>
      </c>
      <c r="F266" s="7"/>
    </row>
    <row r="267" ht="22" customHeight="1" spans="1:6">
      <c r="A267" s="12">
        <f t="shared" si="10"/>
        <v>259</v>
      </c>
      <c r="B267" s="13" t="s">
        <v>1104</v>
      </c>
      <c r="C267" s="13" t="s">
        <v>1105</v>
      </c>
      <c r="D267" s="13" t="s">
        <v>39</v>
      </c>
      <c r="E267" s="14">
        <v>1</v>
      </c>
      <c r="F267" s="7"/>
    </row>
    <row r="268" ht="22" customHeight="1" spans="1:6">
      <c r="A268" s="12">
        <f t="shared" si="10"/>
        <v>260</v>
      </c>
      <c r="B268" s="13" t="s">
        <v>1106</v>
      </c>
      <c r="C268" s="13" t="s">
        <v>1107</v>
      </c>
      <c r="D268" s="13" t="s">
        <v>1108</v>
      </c>
      <c r="E268" s="14">
        <v>105</v>
      </c>
      <c r="F268" s="7"/>
    </row>
    <row r="269" ht="22" customHeight="1" spans="1:6">
      <c r="A269" s="9"/>
      <c r="B269" s="16" t="s">
        <v>1109</v>
      </c>
      <c r="C269" s="16" t="s">
        <v>905</v>
      </c>
      <c r="D269" s="16"/>
      <c r="E269" s="17"/>
      <c r="F269" s="11"/>
    </row>
    <row r="270" ht="22" customHeight="1" spans="1:6">
      <c r="A270" s="12">
        <f>ROW()-9</f>
        <v>261</v>
      </c>
      <c r="B270" s="13" t="s">
        <v>902</v>
      </c>
      <c r="C270" s="13" t="s">
        <v>903</v>
      </c>
      <c r="D270" s="13" t="s">
        <v>65</v>
      </c>
      <c r="E270" s="14">
        <v>178.1648</v>
      </c>
      <c r="F270" s="7"/>
    </row>
    <row r="271" ht="22" customHeight="1" spans="1:6">
      <c r="A271" s="12">
        <f t="shared" ref="A271:A285" si="11">ROW()-9</f>
        <v>262</v>
      </c>
      <c r="B271" s="13" t="s">
        <v>904</v>
      </c>
      <c r="C271" s="13" t="s">
        <v>905</v>
      </c>
      <c r="D271" s="13" t="s">
        <v>65</v>
      </c>
      <c r="E271" s="14">
        <v>23.6686</v>
      </c>
      <c r="F271" s="7"/>
    </row>
    <row r="272" ht="22" customHeight="1" spans="1:6">
      <c r="A272" s="12">
        <f t="shared" si="11"/>
        <v>263</v>
      </c>
      <c r="B272" s="13" t="s">
        <v>906</v>
      </c>
      <c r="C272" s="13" t="s">
        <v>905</v>
      </c>
      <c r="D272" s="13" t="s">
        <v>65</v>
      </c>
      <c r="E272" s="14">
        <v>33.1315</v>
      </c>
      <c r="F272" s="7"/>
    </row>
    <row r="273" ht="22" customHeight="1" spans="1:6">
      <c r="A273" s="12">
        <f t="shared" si="11"/>
        <v>264</v>
      </c>
      <c r="B273" s="13" t="s">
        <v>973</v>
      </c>
      <c r="C273" s="13" t="s">
        <v>905</v>
      </c>
      <c r="D273" s="13" t="s">
        <v>65</v>
      </c>
      <c r="E273" s="14">
        <v>61.38</v>
      </c>
      <c r="F273" s="7"/>
    </row>
    <row r="274" ht="22" customHeight="1" spans="1:6">
      <c r="A274" s="12">
        <f t="shared" si="11"/>
        <v>265</v>
      </c>
      <c r="B274" s="13" t="s">
        <v>1110</v>
      </c>
      <c r="C274" s="13" t="s">
        <v>1111</v>
      </c>
      <c r="D274" s="13" t="s">
        <v>31</v>
      </c>
      <c r="E274" s="14">
        <v>171.7583</v>
      </c>
      <c r="F274" s="7"/>
    </row>
    <row r="275" ht="22" customHeight="1" spans="1:6">
      <c r="A275" s="12">
        <f t="shared" si="11"/>
        <v>266</v>
      </c>
      <c r="B275" s="13" t="s">
        <v>1110</v>
      </c>
      <c r="C275" s="13" t="s">
        <v>970</v>
      </c>
      <c r="D275" s="13" t="s">
        <v>31</v>
      </c>
      <c r="E275" s="14">
        <v>233.6023</v>
      </c>
      <c r="F275" s="7"/>
    </row>
    <row r="276" ht="22" customHeight="1" spans="1:6">
      <c r="A276" s="12">
        <f t="shared" si="11"/>
        <v>267</v>
      </c>
      <c r="B276" s="13" t="s">
        <v>1112</v>
      </c>
      <c r="C276" s="13" t="s">
        <v>1111</v>
      </c>
      <c r="D276" s="13" t="s">
        <v>103</v>
      </c>
      <c r="E276" s="14">
        <v>72.4482</v>
      </c>
      <c r="F276" s="7"/>
    </row>
    <row r="277" ht="22" customHeight="1" spans="1:6">
      <c r="A277" s="12">
        <f t="shared" si="11"/>
        <v>268</v>
      </c>
      <c r="B277" s="13" t="s">
        <v>1112</v>
      </c>
      <c r="C277" s="13" t="s">
        <v>970</v>
      </c>
      <c r="D277" s="13" t="s">
        <v>103</v>
      </c>
      <c r="E277" s="14">
        <v>83.2683</v>
      </c>
      <c r="F277" s="7"/>
    </row>
    <row r="278" ht="22" customHeight="1" spans="1:6">
      <c r="A278" s="12">
        <f t="shared" si="11"/>
        <v>269</v>
      </c>
      <c r="B278" s="13" t="s">
        <v>993</v>
      </c>
      <c r="C278" s="13" t="s">
        <v>1111</v>
      </c>
      <c r="D278" s="13" t="s">
        <v>103</v>
      </c>
      <c r="E278" s="14">
        <v>169.863</v>
      </c>
      <c r="F278" s="7"/>
    </row>
    <row r="279" ht="22" customHeight="1" spans="1:6">
      <c r="A279" s="12">
        <f t="shared" si="11"/>
        <v>270</v>
      </c>
      <c r="B279" s="13" t="s">
        <v>993</v>
      </c>
      <c r="C279" s="13" t="s">
        <v>970</v>
      </c>
      <c r="D279" s="13" t="s">
        <v>103</v>
      </c>
      <c r="E279" s="14">
        <v>199.2178</v>
      </c>
      <c r="F279" s="7"/>
    </row>
    <row r="280" ht="22" customHeight="1" spans="1:6">
      <c r="A280" s="12">
        <f t="shared" si="11"/>
        <v>271</v>
      </c>
      <c r="B280" s="13" t="s">
        <v>993</v>
      </c>
      <c r="C280" s="13" t="s">
        <v>970</v>
      </c>
      <c r="D280" s="13" t="s">
        <v>103</v>
      </c>
      <c r="E280" s="14">
        <v>24</v>
      </c>
      <c r="F280" s="7"/>
    </row>
    <row r="281" ht="22" customHeight="1" spans="1:6">
      <c r="A281" s="12">
        <f t="shared" si="11"/>
        <v>272</v>
      </c>
      <c r="B281" s="13" t="s">
        <v>881</v>
      </c>
      <c r="C281" s="13" t="s">
        <v>970</v>
      </c>
      <c r="D281" s="13" t="s">
        <v>39</v>
      </c>
      <c r="E281" s="14">
        <v>12</v>
      </c>
      <c r="F281" s="7"/>
    </row>
    <row r="282" ht="22" customHeight="1" spans="1:6">
      <c r="A282" s="12">
        <f t="shared" si="11"/>
        <v>273</v>
      </c>
      <c r="B282" s="13" t="s">
        <v>1113</v>
      </c>
      <c r="C282" s="13" t="s">
        <v>1114</v>
      </c>
      <c r="D282" s="13" t="s">
        <v>39</v>
      </c>
      <c r="E282" s="14">
        <v>42</v>
      </c>
      <c r="F282" s="7"/>
    </row>
    <row r="283" ht="120" spans="1:6">
      <c r="A283" s="12">
        <f t="shared" si="11"/>
        <v>274</v>
      </c>
      <c r="B283" s="13" t="s">
        <v>869</v>
      </c>
      <c r="C283" s="13" t="s">
        <v>1115</v>
      </c>
      <c r="D283" s="13" t="s">
        <v>103</v>
      </c>
      <c r="E283" s="14">
        <v>20</v>
      </c>
      <c r="F283" s="7"/>
    </row>
    <row r="284" ht="22" customHeight="1" spans="1:6">
      <c r="A284" s="12">
        <f t="shared" si="11"/>
        <v>275</v>
      </c>
      <c r="B284" s="13" t="s">
        <v>1116</v>
      </c>
      <c r="C284" s="13" t="s">
        <v>905</v>
      </c>
      <c r="D284" s="13" t="s">
        <v>39</v>
      </c>
      <c r="E284" s="14">
        <v>1</v>
      </c>
      <c r="F284" s="7"/>
    </row>
    <row r="285" ht="22" customHeight="1" spans="1:6">
      <c r="A285" s="12">
        <f t="shared" si="11"/>
        <v>276</v>
      </c>
      <c r="B285" s="13" t="s">
        <v>1117</v>
      </c>
      <c r="C285" s="13" t="s">
        <v>905</v>
      </c>
      <c r="D285" s="13" t="s">
        <v>39</v>
      </c>
      <c r="E285" s="14">
        <v>21</v>
      </c>
      <c r="F285" s="7"/>
    </row>
    <row r="286" ht="22" customHeight="1" spans="1:6">
      <c r="A286" s="9"/>
      <c r="B286" s="16" t="s">
        <v>1118</v>
      </c>
      <c r="C286" s="16" t="s">
        <v>905</v>
      </c>
      <c r="D286" s="16"/>
      <c r="E286" s="17"/>
      <c r="F286" s="11"/>
    </row>
    <row r="287" ht="22" customHeight="1" spans="1:6">
      <c r="A287" s="12">
        <f>ROW()-10</f>
        <v>277</v>
      </c>
      <c r="B287" s="13" t="s">
        <v>785</v>
      </c>
      <c r="C287" s="13" t="s">
        <v>905</v>
      </c>
      <c r="D287" s="13" t="s">
        <v>1119</v>
      </c>
      <c r="E287" s="14">
        <v>51</v>
      </c>
      <c r="F287" s="7"/>
    </row>
    <row r="288" ht="22" customHeight="1" spans="1:6">
      <c r="A288" s="12">
        <f t="shared" ref="A288:A297" si="12">ROW()-10</f>
        <v>278</v>
      </c>
      <c r="B288" s="13" t="s">
        <v>788</v>
      </c>
      <c r="C288" s="13" t="s">
        <v>905</v>
      </c>
      <c r="D288" s="13" t="s">
        <v>1119</v>
      </c>
      <c r="E288" s="14">
        <v>5</v>
      </c>
      <c r="F288" s="7"/>
    </row>
    <row r="289" ht="22" customHeight="1" spans="1:6">
      <c r="A289" s="12">
        <f t="shared" si="12"/>
        <v>279</v>
      </c>
      <c r="B289" s="13" t="s">
        <v>791</v>
      </c>
      <c r="C289" s="13" t="s">
        <v>905</v>
      </c>
      <c r="D289" s="13" t="s">
        <v>39</v>
      </c>
      <c r="E289" s="14">
        <v>21</v>
      </c>
      <c r="F289" s="7"/>
    </row>
    <row r="290" ht="22" customHeight="1" spans="1:6">
      <c r="A290" s="12">
        <f t="shared" si="12"/>
        <v>280</v>
      </c>
      <c r="B290" s="13" t="s">
        <v>848</v>
      </c>
      <c r="C290" s="13" t="s">
        <v>905</v>
      </c>
      <c r="D290" s="13" t="s">
        <v>44</v>
      </c>
      <c r="E290" s="14">
        <v>1</v>
      </c>
      <c r="F290" s="7"/>
    </row>
    <row r="291" ht="22" customHeight="1" spans="1:6">
      <c r="A291" s="12">
        <f t="shared" si="12"/>
        <v>281</v>
      </c>
      <c r="B291" s="13" t="s">
        <v>851</v>
      </c>
      <c r="C291" s="13" t="s">
        <v>905</v>
      </c>
      <c r="D291" s="13" t="s">
        <v>44</v>
      </c>
      <c r="E291" s="14">
        <v>1</v>
      </c>
      <c r="F291" s="7"/>
    </row>
    <row r="292" ht="22" customHeight="1" spans="1:6">
      <c r="A292" s="12">
        <f t="shared" si="12"/>
        <v>282</v>
      </c>
      <c r="B292" s="13" t="s">
        <v>854</v>
      </c>
      <c r="C292" s="13" t="s">
        <v>905</v>
      </c>
      <c r="D292" s="13" t="s">
        <v>44</v>
      </c>
      <c r="E292" s="14">
        <v>1</v>
      </c>
      <c r="F292" s="7"/>
    </row>
    <row r="293" ht="28" customHeight="1" spans="1:6">
      <c r="A293" s="12">
        <f t="shared" si="12"/>
        <v>283</v>
      </c>
      <c r="B293" s="13" t="s">
        <v>1120</v>
      </c>
      <c r="C293" s="13" t="s">
        <v>1121</v>
      </c>
      <c r="D293" s="13" t="s">
        <v>44</v>
      </c>
      <c r="E293" s="14">
        <v>1</v>
      </c>
      <c r="F293" s="7"/>
    </row>
    <row r="294" ht="22" customHeight="1" spans="1:6">
      <c r="A294" s="12">
        <f t="shared" si="12"/>
        <v>284</v>
      </c>
      <c r="B294" s="13" t="s">
        <v>779</v>
      </c>
      <c r="C294" s="13" t="s">
        <v>905</v>
      </c>
      <c r="D294" s="13" t="s">
        <v>39</v>
      </c>
      <c r="E294" s="14">
        <v>6</v>
      </c>
      <c r="F294" s="7"/>
    </row>
    <row r="295" ht="22" customHeight="1" spans="1:6">
      <c r="A295" s="12">
        <f t="shared" si="12"/>
        <v>285</v>
      </c>
      <c r="B295" s="13" t="s">
        <v>782</v>
      </c>
      <c r="C295" s="13" t="s">
        <v>905</v>
      </c>
      <c r="D295" s="13" t="s">
        <v>39</v>
      </c>
      <c r="E295" s="14">
        <v>24</v>
      </c>
      <c r="F295" s="7"/>
    </row>
    <row r="296" ht="24" spans="1:6">
      <c r="A296" s="12">
        <f t="shared" si="12"/>
        <v>286</v>
      </c>
      <c r="B296" s="13" t="s">
        <v>818</v>
      </c>
      <c r="C296" s="13" t="s">
        <v>905</v>
      </c>
      <c r="D296" s="13" t="s">
        <v>39</v>
      </c>
      <c r="E296" s="14">
        <v>1</v>
      </c>
      <c r="F296" s="7"/>
    </row>
    <row r="297" ht="22" customHeight="1" spans="1:6">
      <c r="A297" s="12">
        <f t="shared" si="12"/>
        <v>287</v>
      </c>
      <c r="B297" s="13" t="s">
        <v>825</v>
      </c>
      <c r="C297" s="13" t="s">
        <v>905</v>
      </c>
      <c r="D297" s="13" t="s">
        <v>39</v>
      </c>
      <c r="E297" s="14">
        <v>2</v>
      </c>
      <c r="F297" s="7"/>
    </row>
    <row r="298" ht="22" customHeight="1" spans="1:6">
      <c r="A298" s="12">
        <f t="shared" ref="A298:A307" si="13">ROW()-10</f>
        <v>288</v>
      </c>
      <c r="B298" s="13" t="s">
        <v>776</v>
      </c>
      <c r="C298" s="13" t="s">
        <v>905</v>
      </c>
      <c r="D298" s="13" t="s">
        <v>44</v>
      </c>
      <c r="E298" s="14">
        <v>2</v>
      </c>
      <c r="F298" s="7"/>
    </row>
    <row r="299" ht="22" customHeight="1" spans="1:6">
      <c r="A299" s="12">
        <f t="shared" si="13"/>
        <v>289</v>
      </c>
      <c r="B299" s="13" t="s">
        <v>800</v>
      </c>
      <c r="C299" s="13" t="s">
        <v>905</v>
      </c>
      <c r="D299" s="13" t="s">
        <v>39</v>
      </c>
      <c r="E299" s="14">
        <v>21</v>
      </c>
      <c r="F299" s="7"/>
    </row>
    <row r="300" ht="29" customHeight="1" spans="1:6">
      <c r="A300" s="12">
        <f t="shared" si="13"/>
        <v>290</v>
      </c>
      <c r="B300" s="13" t="s">
        <v>794</v>
      </c>
      <c r="C300" s="13" t="s">
        <v>905</v>
      </c>
      <c r="D300" s="13" t="s">
        <v>39</v>
      </c>
      <c r="E300" s="14">
        <v>21</v>
      </c>
      <c r="F300" s="7"/>
    </row>
    <row r="301" ht="24" customHeight="1" spans="1:6">
      <c r="A301" s="12">
        <f t="shared" si="13"/>
        <v>291</v>
      </c>
      <c r="B301" s="13" t="s">
        <v>803</v>
      </c>
      <c r="C301" s="13" t="s">
        <v>905</v>
      </c>
      <c r="D301" s="13" t="s">
        <v>1085</v>
      </c>
      <c r="E301" s="14">
        <v>18</v>
      </c>
      <c r="F301" s="7"/>
    </row>
    <row r="302" ht="24" customHeight="1" spans="1:6">
      <c r="A302" s="12">
        <f t="shared" si="13"/>
        <v>292</v>
      </c>
      <c r="B302" s="13" t="s">
        <v>1122</v>
      </c>
      <c r="C302" s="13" t="s">
        <v>1123</v>
      </c>
      <c r="D302" s="13" t="s">
        <v>103</v>
      </c>
      <c r="E302" s="14">
        <v>2.02</v>
      </c>
      <c r="F302" s="7"/>
    </row>
    <row r="303" ht="24" customHeight="1" spans="1:6">
      <c r="A303" s="12">
        <f t="shared" si="13"/>
        <v>293</v>
      </c>
      <c r="B303" s="13" t="s">
        <v>1124</v>
      </c>
      <c r="C303" s="13" t="s">
        <v>1125</v>
      </c>
      <c r="D303" s="13" t="s">
        <v>103</v>
      </c>
      <c r="E303" s="14">
        <v>6.06</v>
      </c>
      <c r="F303" s="7"/>
    </row>
    <row r="304" ht="24" customHeight="1" spans="1:6">
      <c r="A304" s="12">
        <f t="shared" si="13"/>
        <v>294</v>
      </c>
      <c r="B304" s="13" t="s">
        <v>1126</v>
      </c>
      <c r="C304" s="13" t="s">
        <v>1127</v>
      </c>
      <c r="D304" s="13" t="s">
        <v>103</v>
      </c>
      <c r="E304" s="14">
        <v>66.66</v>
      </c>
      <c r="F304" s="7"/>
    </row>
    <row r="305" ht="24" customHeight="1" spans="1:6">
      <c r="A305" s="12">
        <f t="shared" si="13"/>
        <v>295</v>
      </c>
      <c r="B305" s="13" t="s">
        <v>1128</v>
      </c>
      <c r="C305" s="13" t="s">
        <v>1125</v>
      </c>
      <c r="D305" s="13" t="s">
        <v>103</v>
      </c>
      <c r="E305" s="14">
        <v>5.05</v>
      </c>
      <c r="F305" s="7"/>
    </row>
    <row r="306" ht="24" customHeight="1" spans="1:6">
      <c r="A306" s="12">
        <f t="shared" si="13"/>
        <v>296</v>
      </c>
      <c r="B306" s="13" t="s">
        <v>1129</v>
      </c>
      <c r="C306" s="13" t="s">
        <v>1125</v>
      </c>
      <c r="D306" s="13" t="s">
        <v>103</v>
      </c>
      <c r="E306" s="14">
        <v>52.52</v>
      </c>
      <c r="F306" s="7"/>
    </row>
    <row r="307" ht="24" customHeight="1" spans="1:6">
      <c r="A307" s="12">
        <f t="shared" si="13"/>
        <v>297</v>
      </c>
      <c r="B307" s="13" t="s">
        <v>1130</v>
      </c>
      <c r="C307" s="13" t="s">
        <v>1125</v>
      </c>
      <c r="D307" s="13" t="s">
        <v>103</v>
      </c>
      <c r="E307" s="14">
        <v>8.08</v>
      </c>
      <c r="F307" s="7"/>
    </row>
    <row r="308" ht="24" customHeight="1" spans="1:6">
      <c r="A308" s="12">
        <f t="shared" ref="A308:A317" si="14">ROW()-10</f>
        <v>298</v>
      </c>
      <c r="B308" s="13" t="s">
        <v>1131</v>
      </c>
      <c r="C308" s="13" t="s">
        <v>1125</v>
      </c>
      <c r="D308" s="13" t="s">
        <v>103</v>
      </c>
      <c r="E308" s="14">
        <v>9.09</v>
      </c>
      <c r="F308" s="7"/>
    </row>
    <row r="309" ht="22" customHeight="1" spans="1:6">
      <c r="A309" s="12">
        <f t="shared" si="14"/>
        <v>299</v>
      </c>
      <c r="B309" s="13" t="s">
        <v>101</v>
      </c>
      <c r="C309" s="13" t="s">
        <v>918</v>
      </c>
      <c r="D309" s="13" t="s">
        <v>39</v>
      </c>
      <c r="E309" s="14">
        <v>1.02</v>
      </c>
      <c r="F309" s="7"/>
    </row>
    <row r="310" ht="22" customHeight="1" spans="1:6">
      <c r="A310" s="12">
        <f t="shared" si="14"/>
        <v>300</v>
      </c>
      <c r="B310" s="13" t="s">
        <v>927</v>
      </c>
      <c r="C310" s="13" t="s">
        <v>1132</v>
      </c>
      <c r="D310" s="13" t="s">
        <v>31</v>
      </c>
      <c r="E310" s="14">
        <v>38.005</v>
      </c>
      <c r="F310" s="7"/>
    </row>
    <row r="311" ht="22" customHeight="1" spans="1:6">
      <c r="A311" s="12">
        <f t="shared" si="14"/>
        <v>301</v>
      </c>
      <c r="B311" s="13" t="s">
        <v>927</v>
      </c>
      <c r="C311" s="13" t="s">
        <v>1133</v>
      </c>
      <c r="D311" s="13" t="s">
        <v>31</v>
      </c>
      <c r="E311" s="14">
        <v>3262.182</v>
      </c>
      <c r="F311" s="7"/>
    </row>
    <row r="312" ht="26" customHeight="1" spans="1:6">
      <c r="A312" s="12">
        <f t="shared" si="14"/>
        <v>302</v>
      </c>
      <c r="B312" s="13" t="s">
        <v>1087</v>
      </c>
      <c r="C312" s="13" t="s">
        <v>1134</v>
      </c>
      <c r="D312" s="13" t="s">
        <v>31</v>
      </c>
      <c r="E312" s="14">
        <v>1147.0248</v>
      </c>
      <c r="F312" s="7"/>
    </row>
    <row r="313" ht="26" customHeight="1" spans="1:6">
      <c r="A313" s="12">
        <f t="shared" si="14"/>
        <v>303</v>
      </c>
      <c r="B313" s="13" t="s">
        <v>1087</v>
      </c>
      <c r="C313" s="13" t="s">
        <v>1135</v>
      </c>
      <c r="D313" s="13" t="s">
        <v>31</v>
      </c>
      <c r="E313" s="14">
        <v>429.2028</v>
      </c>
      <c r="F313" s="7"/>
    </row>
    <row r="314" ht="26" customHeight="1" spans="1:6">
      <c r="A314" s="12">
        <f t="shared" si="14"/>
        <v>304</v>
      </c>
      <c r="B314" s="13" t="s">
        <v>1087</v>
      </c>
      <c r="C314" s="13" t="s">
        <v>1136</v>
      </c>
      <c r="D314" s="13" t="s">
        <v>31</v>
      </c>
      <c r="E314" s="14">
        <v>59.4648</v>
      </c>
      <c r="F314" s="7"/>
    </row>
    <row r="315" ht="26" customHeight="1" spans="1:6">
      <c r="A315" s="12">
        <f t="shared" si="14"/>
        <v>305</v>
      </c>
      <c r="B315" s="13" t="s">
        <v>1087</v>
      </c>
      <c r="C315" s="13" t="s">
        <v>1137</v>
      </c>
      <c r="D315" s="13" t="s">
        <v>31</v>
      </c>
      <c r="E315" s="14">
        <v>99.5868</v>
      </c>
      <c r="F315" s="7"/>
    </row>
    <row r="316" ht="26" customHeight="1" spans="1:6">
      <c r="A316" s="12">
        <f t="shared" si="14"/>
        <v>306</v>
      </c>
      <c r="B316" s="13" t="s">
        <v>1087</v>
      </c>
      <c r="C316" s="13" t="s">
        <v>1138</v>
      </c>
      <c r="D316" s="13" t="s">
        <v>31</v>
      </c>
      <c r="E316" s="14">
        <v>9.5472</v>
      </c>
      <c r="F316" s="7"/>
    </row>
    <row r="317" ht="22" customHeight="1" spans="1:6">
      <c r="A317" s="12">
        <f t="shared" si="14"/>
        <v>307</v>
      </c>
      <c r="B317" s="13" t="s">
        <v>1139</v>
      </c>
      <c r="C317" s="13" t="s">
        <v>1140</v>
      </c>
      <c r="D317" s="13" t="s">
        <v>31</v>
      </c>
      <c r="E317" s="14">
        <v>18.27</v>
      </c>
      <c r="F317" s="7"/>
    </row>
    <row r="318" ht="22" customHeight="1" spans="1:6">
      <c r="A318" s="12">
        <f t="shared" ref="A318:A327" si="15">ROW()-10</f>
        <v>308</v>
      </c>
      <c r="B318" s="13" t="s">
        <v>1139</v>
      </c>
      <c r="C318" s="13" t="s">
        <v>1141</v>
      </c>
      <c r="D318" s="13" t="s">
        <v>31</v>
      </c>
      <c r="E318" s="14">
        <v>80.1647</v>
      </c>
      <c r="F318" s="7"/>
    </row>
    <row r="319" ht="22" customHeight="1" spans="1:6">
      <c r="A319" s="12">
        <f t="shared" si="15"/>
        <v>309</v>
      </c>
      <c r="B319" s="13" t="s">
        <v>931</v>
      </c>
      <c r="C319" s="13" t="s">
        <v>1142</v>
      </c>
      <c r="D319" s="13" t="s">
        <v>31</v>
      </c>
      <c r="E319" s="14">
        <v>123.5634</v>
      </c>
      <c r="F319" s="7"/>
    </row>
    <row r="320" ht="22" customHeight="1" spans="1:6">
      <c r="A320" s="12">
        <f t="shared" si="15"/>
        <v>310</v>
      </c>
      <c r="B320" s="13" t="s">
        <v>931</v>
      </c>
      <c r="C320" s="13" t="s">
        <v>1143</v>
      </c>
      <c r="D320" s="13" t="s">
        <v>31</v>
      </c>
      <c r="E320" s="14">
        <v>5.1611</v>
      </c>
      <c r="F320" s="7"/>
    </row>
    <row r="321" ht="22" customHeight="1" spans="1:6">
      <c r="A321" s="12">
        <f t="shared" si="15"/>
        <v>311</v>
      </c>
      <c r="B321" s="13" t="s">
        <v>931</v>
      </c>
      <c r="C321" s="13" t="s">
        <v>1144</v>
      </c>
      <c r="D321" s="13" t="s">
        <v>31</v>
      </c>
      <c r="E321" s="14">
        <v>455.4999</v>
      </c>
      <c r="F321" s="7"/>
    </row>
    <row r="322" ht="22" customHeight="1" spans="1:6">
      <c r="A322" s="12">
        <f t="shared" si="15"/>
        <v>312</v>
      </c>
      <c r="B322" s="13" t="s">
        <v>931</v>
      </c>
      <c r="C322" s="13" t="s">
        <v>1145</v>
      </c>
      <c r="D322" s="13" t="s">
        <v>31</v>
      </c>
      <c r="E322" s="14">
        <v>252.399</v>
      </c>
      <c r="F322" s="7"/>
    </row>
    <row r="323" ht="22" customHeight="1" spans="1:6">
      <c r="A323" s="12">
        <f t="shared" si="15"/>
        <v>313</v>
      </c>
      <c r="B323" s="13" t="s">
        <v>931</v>
      </c>
      <c r="C323" s="13" t="s">
        <v>1146</v>
      </c>
      <c r="D323" s="13" t="s">
        <v>31</v>
      </c>
      <c r="E323" s="14">
        <v>3.03</v>
      </c>
      <c r="F323" s="7"/>
    </row>
    <row r="324" ht="22" customHeight="1" spans="1:6">
      <c r="A324" s="12">
        <f t="shared" si="15"/>
        <v>314</v>
      </c>
      <c r="B324" s="13" t="s">
        <v>931</v>
      </c>
      <c r="C324" s="13" t="s">
        <v>1147</v>
      </c>
      <c r="D324" s="13" t="s">
        <v>31</v>
      </c>
      <c r="E324" s="14">
        <v>6.06</v>
      </c>
      <c r="F324" s="7"/>
    </row>
    <row r="325" ht="22" customHeight="1" spans="1:6">
      <c r="A325" s="12">
        <f t="shared" si="15"/>
        <v>315</v>
      </c>
      <c r="B325" s="13" t="s">
        <v>1148</v>
      </c>
      <c r="C325" s="13" t="s">
        <v>1149</v>
      </c>
      <c r="D325" s="13" t="s">
        <v>31</v>
      </c>
      <c r="E325" s="14">
        <v>400</v>
      </c>
      <c r="F325" s="7"/>
    </row>
    <row r="326" ht="31" customHeight="1" spans="1:6">
      <c r="A326" s="12">
        <f t="shared" si="15"/>
        <v>316</v>
      </c>
      <c r="B326" s="13" t="s">
        <v>1150</v>
      </c>
      <c r="C326" s="13" t="s">
        <v>1151</v>
      </c>
      <c r="D326" s="13" t="s">
        <v>31</v>
      </c>
      <c r="E326" s="14">
        <v>63.021</v>
      </c>
      <c r="F326" s="7"/>
    </row>
    <row r="327" ht="22" customHeight="1" spans="1:6">
      <c r="A327" s="12">
        <f t="shared" si="15"/>
        <v>317</v>
      </c>
      <c r="B327" s="13" t="s">
        <v>941</v>
      </c>
      <c r="C327" s="13" t="s">
        <v>1152</v>
      </c>
      <c r="D327" s="13" t="s">
        <v>31</v>
      </c>
      <c r="E327" s="14">
        <v>967.7056</v>
      </c>
      <c r="F327" s="7"/>
    </row>
    <row r="328" ht="22" customHeight="1" spans="1:6">
      <c r="A328" s="12">
        <f t="shared" ref="A328:A337" si="16">ROW()-10</f>
        <v>318</v>
      </c>
      <c r="B328" s="13" t="s">
        <v>941</v>
      </c>
      <c r="C328" s="13" t="s">
        <v>1153</v>
      </c>
      <c r="D328" s="13" t="s">
        <v>31</v>
      </c>
      <c r="E328" s="14">
        <v>902.0843</v>
      </c>
      <c r="F328" s="7"/>
    </row>
    <row r="329" ht="22" customHeight="1" spans="1:6">
      <c r="A329" s="12">
        <f t="shared" si="16"/>
        <v>319</v>
      </c>
      <c r="B329" s="13" t="s">
        <v>941</v>
      </c>
      <c r="C329" s="13" t="s">
        <v>1154</v>
      </c>
      <c r="D329" s="13" t="s">
        <v>31</v>
      </c>
      <c r="E329" s="14">
        <v>127.7612</v>
      </c>
      <c r="F329" s="7"/>
    </row>
    <row r="330" ht="22" customHeight="1" spans="1:6">
      <c r="A330" s="12">
        <f t="shared" si="16"/>
        <v>320</v>
      </c>
      <c r="B330" s="13" t="s">
        <v>941</v>
      </c>
      <c r="C330" s="13" t="s">
        <v>1155</v>
      </c>
      <c r="D330" s="13" t="s">
        <v>31</v>
      </c>
      <c r="E330" s="14">
        <v>2.5235</v>
      </c>
      <c r="F330" s="7"/>
    </row>
    <row r="331" ht="22" customHeight="1" spans="1:6">
      <c r="A331" s="12">
        <f t="shared" si="16"/>
        <v>321</v>
      </c>
      <c r="B331" s="13" t="s">
        <v>941</v>
      </c>
      <c r="C331" s="13" t="s">
        <v>1152</v>
      </c>
      <c r="D331" s="13" t="s">
        <v>31</v>
      </c>
      <c r="E331" s="14">
        <v>816.4913</v>
      </c>
      <c r="F331" s="7"/>
    </row>
    <row r="332" ht="22" customHeight="1" spans="1:6">
      <c r="A332" s="12">
        <f t="shared" si="16"/>
        <v>322</v>
      </c>
      <c r="B332" s="13" t="s">
        <v>1156</v>
      </c>
      <c r="C332" s="13" t="s">
        <v>1149</v>
      </c>
      <c r="D332" s="13" t="s">
        <v>103</v>
      </c>
      <c r="E332" s="14">
        <v>4</v>
      </c>
      <c r="F332" s="7"/>
    </row>
    <row r="333" ht="22" customHeight="1" spans="1:6">
      <c r="A333" s="12">
        <f t="shared" si="16"/>
        <v>323</v>
      </c>
      <c r="B333" s="13" t="s">
        <v>143</v>
      </c>
      <c r="C333" s="13" t="s">
        <v>905</v>
      </c>
      <c r="D333" s="13" t="s">
        <v>39</v>
      </c>
      <c r="E333" s="14">
        <v>3.06</v>
      </c>
      <c r="F333" s="7"/>
    </row>
    <row r="334" ht="22" customHeight="1" spans="1:6">
      <c r="A334" s="12">
        <f t="shared" si="16"/>
        <v>324</v>
      </c>
      <c r="B334" s="13" t="s">
        <v>1157</v>
      </c>
      <c r="C334" s="13" t="s">
        <v>905</v>
      </c>
      <c r="D334" s="13" t="s">
        <v>39</v>
      </c>
      <c r="E334" s="14">
        <v>171.36</v>
      </c>
      <c r="F334" s="7"/>
    </row>
    <row r="335" ht="22" customHeight="1" spans="1:6">
      <c r="A335" s="12">
        <f t="shared" si="16"/>
        <v>325</v>
      </c>
      <c r="B335" s="13" t="s">
        <v>831</v>
      </c>
      <c r="C335" s="13" t="s">
        <v>905</v>
      </c>
      <c r="D335" s="13" t="s">
        <v>31</v>
      </c>
      <c r="E335" s="14">
        <v>2</v>
      </c>
      <c r="F335" s="7"/>
    </row>
    <row r="336" ht="22" customHeight="1" spans="1:6">
      <c r="A336" s="12">
        <f t="shared" si="16"/>
        <v>326</v>
      </c>
      <c r="B336" s="13" t="s">
        <v>828</v>
      </c>
      <c r="C336" s="13" t="s">
        <v>905</v>
      </c>
      <c r="D336" s="13" t="s">
        <v>31</v>
      </c>
      <c r="E336" s="14">
        <v>2</v>
      </c>
      <c r="F336" s="7"/>
    </row>
    <row r="337" ht="22" customHeight="1" spans="1:6">
      <c r="A337" s="12">
        <f t="shared" si="16"/>
        <v>327</v>
      </c>
      <c r="B337" s="13" t="s">
        <v>845</v>
      </c>
      <c r="C337" s="13" t="s">
        <v>905</v>
      </c>
      <c r="D337" s="13" t="s">
        <v>44</v>
      </c>
      <c r="E337" s="14">
        <v>1</v>
      </c>
      <c r="F337" s="7"/>
    </row>
    <row r="338" ht="22" customHeight="1" spans="1:6">
      <c r="A338" s="12">
        <f t="shared" ref="A338:A343" si="17">ROW()-10</f>
        <v>328</v>
      </c>
      <c r="B338" s="13" t="s">
        <v>857</v>
      </c>
      <c r="C338" s="13" t="s">
        <v>905</v>
      </c>
      <c r="D338" s="13" t="s">
        <v>1158</v>
      </c>
      <c r="E338" s="14">
        <v>1</v>
      </c>
      <c r="F338" s="7"/>
    </row>
    <row r="339" ht="22" customHeight="1" spans="1:6">
      <c r="A339" s="12">
        <f t="shared" si="17"/>
        <v>329</v>
      </c>
      <c r="B339" s="13" t="s">
        <v>797</v>
      </c>
      <c r="C339" s="13" t="s">
        <v>905</v>
      </c>
      <c r="D339" s="13" t="s">
        <v>39</v>
      </c>
      <c r="E339" s="14">
        <v>1</v>
      </c>
      <c r="F339" s="7"/>
    </row>
    <row r="340" ht="22" customHeight="1" spans="1:6">
      <c r="A340" s="12">
        <f t="shared" si="17"/>
        <v>330</v>
      </c>
      <c r="B340" s="13" t="s">
        <v>842</v>
      </c>
      <c r="C340" s="13" t="s">
        <v>905</v>
      </c>
      <c r="D340" s="13" t="s">
        <v>44</v>
      </c>
      <c r="E340" s="14">
        <v>1</v>
      </c>
      <c r="F340" s="7"/>
    </row>
    <row r="341" ht="22" customHeight="1" spans="1:6">
      <c r="A341" s="12">
        <f t="shared" si="17"/>
        <v>331</v>
      </c>
      <c r="B341" s="13" t="s">
        <v>1159</v>
      </c>
      <c r="C341" s="13" t="s">
        <v>1160</v>
      </c>
      <c r="D341" s="13" t="s">
        <v>44</v>
      </c>
      <c r="E341" s="14">
        <v>1</v>
      </c>
      <c r="F341" s="7"/>
    </row>
    <row r="342" ht="22" customHeight="1" spans="1:6">
      <c r="A342" s="12">
        <f t="shared" si="17"/>
        <v>332</v>
      </c>
      <c r="B342" s="13" t="s">
        <v>1161</v>
      </c>
      <c r="C342" s="13" t="s">
        <v>1162</v>
      </c>
      <c r="D342" s="13" t="s">
        <v>44</v>
      </c>
      <c r="E342" s="14">
        <v>1</v>
      </c>
      <c r="F342" s="7"/>
    </row>
    <row r="343" ht="22" customHeight="1" spans="1:6">
      <c r="A343" s="12">
        <f t="shared" si="17"/>
        <v>333</v>
      </c>
      <c r="B343" s="13" t="s">
        <v>1161</v>
      </c>
      <c r="C343" s="13" t="s">
        <v>1163</v>
      </c>
      <c r="D343" s="13" t="s">
        <v>44</v>
      </c>
      <c r="E343" s="14">
        <v>1</v>
      </c>
      <c r="F343" s="7"/>
    </row>
  </sheetData>
  <mergeCells count="1">
    <mergeCell ref="A1:F1"/>
  </mergeCells>
  <printOptions horizontalCentered="1"/>
  <pageMargins left="0.236111111111111" right="0.236111111111111" top="0.594444444444444" bottom="0.594444444444444" header="0.594444444444444" footer="0.196527777777778"/>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 </vt:lpstr>
      <vt:lpstr>编制说明</vt:lpstr>
      <vt:lpstr>专业分包</vt:lpstr>
      <vt:lpstr>甲供材清单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蜗牛</cp:lastModifiedBy>
  <dcterms:created xsi:type="dcterms:W3CDTF">2026-09-23T17:54:00Z</dcterms:created>
  <dcterms:modified xsi:type="dcterms:W3CDTF">2026-10-13T07:47:45Z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B78354E7A3424026B13EA5A097DC7CFA_13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