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25035\Desktop\"/>
    </mc:Choice>
  </mc:AlternateContent>
  <bookViews>
    <workbookView windowWidth="22188" windowHeight="9767" activeTab="3"/>
  </bookViews>
  <sheets>
    <sheet name="封面 " sheetId="6" r:id="rId1"/>
    <sheet name="预算说明" sheetId="3" r:id="rId2"/>
    <sheet name="汇总表" sheetId="2" r:id="rId3"/>
    <sheet name="水电安装" sheetId="1" r:id="rId4"/>
  </sheets>
  <externalReferences>
    <externalReference r:id="rId5"/>
  </externalReferences>
  <definedNames>
    <definedName name="_xlnm._FilterDatabase" localSheetId="3" hidden="1">水电安装!$A$3:$H$561</definedName>
    <definedName name="_xlnm.Print_Area" localSheetId="3">水电安装!$A$1:$H$561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<sst xmlns="http://schemas.openxmlformats.org/spreadsheetml/2006/main" count="2070" uniqueCount="707">
  <si>
    <t>中山路历史文化街区改造项目-街区建筑保护提升工程标段一施工总承包——水电安装劳务</t>
  </si>
  <si>
    <t>采 购 控 制 价</t>
  </si>
  <si>
    <t>招  标  人：</t>
  </si>
  <si>
    <t>东莞市城市工程建设集团有限公司</t>
  </si>
  <si>
    <t>编  制  人：</t>
  </si>
  <si>
    <t>编制时间：2026 年  月  日</t>
  </si>
  <si>
    <t>审  核  人：</t>
  </si>
  <si>
    <t>编制说明</t>
  </si>
  <si>
    <t xml:space="preserve">一、 </t>
  </si>
  <si>
    <t>工程概况：</t>
  </si>
  <si>
    <t>1、</t>
  </si>
  <si>
    <t>工程名称：</t>
  </si>
  <si>
    <t>中山路历史文化街区改造项目-街区建筑保护提升工程标段一——水电安装劳务工程</t>
  </si>
  <si>
    <t>二、</t>
  </si>
  <si>
    <t>编制依据：</t>
  </si>
  <si>
    <t>项目部下发的需求单。</t>
  </si>
  <si>
    <t>2、</t>
  </si>
  <si>
    <t>以控制价下浮8.10%作为限价。</t>
  </si>
  <si>
    <t>三、</t>
  </si>
  <si>
    <t>其他说明</t>
  </si>
  <si>
    <t>本项目为固定单价合同，数量为暂定量。最终结算量以实际工程量为准。</t>
  </si>
  <si>
    <t>中山路历史文化街区改造项目-街区建筑保护提升工程标段一——水电安装劳务工程
限价费用汇总表</t>
  </si>
  <si>
    <t>序号</t>
  </si>
  <si>
    <t>费用名称</t>
  </si>
  <si>
    <t>控制价（元）</t>
  </si>
  <si>
    <t>采购限价</t>
  </si>
  <si>
    <t>投标人报价
不含税
（元）</t>
  </si>
  <si>
    <t>投标人报价
含税
（元）</t>
  </si>
  <si>
    <t>备注</t>
  </si>
  <si>
    <t>水电安装劳务</t>
  </si>
  <si>
    <t>汇总报价</t>
  </si>
  <si>
    <t>小写：</t>
  </si>
  <si>
    <t>大写：</t>
  </si>
  <si>
    <t>项目名称</t>
  </si>
  <si>
    <t>项目特征描述</t>
  </si>
  <si>
    <t>计量
单位</t>
  </si>
  <si>
    <t>工程量</t>
  </si>
  <si>
    <t>金额（元）</t>
  </si>
  <si>
    <t>综合单价</t>
  </si>
  <si>
    <t>合价</t>
  </si>
  <si>
    <t>一、电气部份</t>
  </si>
  <si>
    <t>抱树灯(上下照)</t>
  </si>
  <si>
    <t>1.名称:抱树灯(上下照)
2.型号:220V,10Wx2,Φ65
3.规格:光源:LED,4000k,IP55,上下照,离地3m抱树安装
4.满足设计要求及施工规范</t>
  </si>
  <si>
    <t>套</t>
  </si>
  <si>
    <t>主材甲供</t>
  </si>
  <si>
    <t>壁灯</t>
  </si>
  <si>
    <t>1.名称:壁灯
2.型号:220V,18W
3.规格:光源:LED,4000k,IP55,上下照,离地2.8m安装
4.满足设计要求及施工规范</t>
  </si>
  <si>
    <t>壁挂路灯</t>
  </si>
  <si>
    <t>1.名称:壁挂路灯
2.型号:220V,20W
3.规格:光源:LED,4000k,IP56,离地3米安装
4.满足设计要求及施工规范</t>
  </si>
  <si>
    <t>草坪灯</t>
  </si>
  <si>
    <t xml:space="preserve">1.名称:草坪灯
2.型号:220V,10W,H=0.8m
3.规格:光源:LED,4000k,IP56,沿路安装
</t>
  </si>
  <si>
    <t>插泥射灯</t>
  </si>
  <si>
    <t>1.名称:插泥射灯
2.型号:220V,18W,Φ65
3.规格:光源:LED,3000k,IP55,树下插泥安装
4.满足设计要求及施工规范</t>
  </si>
  <si>
    <t>工厂灯</t>
  </si>
  <si>
    <t>1.名称:消防应急T8支架单管LED直管灯
2.规格:效率大于75%，LED光源，功率28W，光通量2600lx，色温4000k，显色指数大于80Ra
3.安装形式:吸顶式
4.符合设计图纸及施工规范要求</t>
  </si>
  <si>
    <t>1.名称:消防应急T8支架双管LED直管灯（密闭型）
2.规格:效率大于75%，LED光源，功率28W，光通量2600lx，色温4000k，显色指数大于80Ra
3.安装形式:吸顶式
4.符合设计图纸及施工规范要求</t>
  </si>
  <si>
    <t>埋地射灯</t>
  </si>
  <si>
    <t xml:space="preserve">1.名称:埋地射灯
2.型号:220V,9W,Φ160
3.规格:光源:LED,4000k,IP67,结合园建安装
</t>
  </si>
  <si>
    <t>角度可调埋地灯</t>
  </si>
  <si>
    <t xml:space="preserve">1.名称:角度可调埋地灯
2.型号:DC24V,3W,Φ100
3.规格:光源:LED,4000k,IP67,埋地安装
</t>
  </si>
  <si>
    <t>普通灯具</t>
  </si>
  <si>
    <t>1.名称:G01感应吸顶灯
2.规格型号:详见图纸
3.符合设计图纸及施工规范要求</t>
  </si>
  <si>
    <t>1.名称:L01嵌入式筒灯
2.规格型号:光源:LED,功率:18W,色温:4000K
3.符合设计图纸及施工规范要求</t>
  </si>
  <si>
    <t>1.名称:L05吸顶灯
2.规格型号:光源:LED,功率:36W,色温:4000K
3.符合设计图纸及施工规范要求</t>
  </si>
  <si>
    <t>1.名称:L06LED平板灯
2.规格型号:光源:LED,功率:24W,色温:4000K
3.符合设计图纸及施工规范要求</t>
  </si>
  <si>
    <t>1.名称:L02LED条型灯
2.规格型号:光源:LED,功率:36W,色温:4000K
3.符合设计图纸及施工规范要求</t>
  </si>
  <si>
    <t>米</t>
  </si>
  <si>
    <t>1.名称:L03LED线型灯
2.规格型号:功率:8W/m,色温:4000K
3.符合设计图纸及施工规范要求</t>
  </si>
  <si>
    <t>1.名称:L04LED条型灯
2.规格型号:光源:LED,功率:36W,色温:4000K
3.符合设计图纸及施工规范要求</t>
  </si>
  <si>
    <t>1.名称:L07LED灯带
2.规格型号:光源:LED,功率:4W/m,色温:4000K
3.符合设计图纸及施工规范要求</t>
  </si>
  <si>
    <t>1.名称:L08LED条型灯
2.规格型号:光源:LED,功率:36W,色温:4000K
3.符合设计图纸及施工规范要求</t>
  </si>
  <si>
    <t>1.名称:LED灯带
2.规格:功率：10W 电压：DC24V 色温：3000K
3.符合设计图纸及施工规范要求</t>
  </si>
  <si>
    <t>1.名称:LED硅胶灯带
2.规格:功率：14.4W 色温：4000K
3.符合设计图纸及施工规范要求</t>
  </si>
  <si>
    <t>装饰灯</t>
  </si>
  <si>
    <t>1.名称:连廊顶棚照明灯带
2.规格:功率18W/m
3.符合设计图纸及施工规范要求</t>
  </si>
  <si>
    <t>m</t>
  </si>
  <si>
    <t>1.名称:LED灯带
2.型号:DC24V,5W/m
3.规格:光源:LED,4000k,IP56
4.满足设计要求及施工规范</t>
  </si>
  <si>
    <t>1.名称:LED踢脚灯（嵌入式）
2.规格:3000K-4.6W 60° AC220V
3.符合设计图纸及施工规范要求</t>
  </si>
  <si>
    <t>1.名称:LED下照壁灯
2.规格:2400K-30W 15*2（60°）AC220V
3.符合设计图纸及施工规范要求</t>
  </si>
  <si>
    <t>1.名称:Y01吸顶灯
2.规格型号:详见图纸
3.符合设计图纸及施工规范要求</t>
  </si>
  <si>
    <t>1.名称:壁挂筒灯
2.规格:功率：7W 电压：220V 色温：3000K
3.符合设计图纸及施工规范要求</t>
  </si>
  <si>
    <t>1.名称:壁装LED灯
2.规格:效率大于60%，LED光源，功率18W，光通量1250lx，显色指数大于80Ra
3.符合设计图纸及施工规范要求</t>
  </si>
  <si>
    <t>1.名称:地埋投光灯
2.规格:功率：12W 色温：4000K
3.符合设计图纸及施工规范要求</t>
  </si>
  <si>
    <t>1.名称:吊灯
2.规格:功率：60W 电压：AC220V 色温：3000K
3.符合设计图纸及施工规范要求</t>
  </si>
  <si>
    <t>1.名称:复古吊灯
2.规格:2700K-30W 120° AC220V
3.符合设计图纸及施工规范要求</t>
  </si>
  <si>
    <t>1.名称:长条形吊灯
2.规格:功率：24W 电压：AC220V 色温：4000K
3.符合设计图纸及施工规范要求</t>
  </si>
  <si>
    <t>1.名称:复古壁灯
2.规格:3000K-18W 120° DC24V
3.符合设计图纸及施工规范要求</t>
  </si>
  <si>
    <t>1.名称:复古壁灯
2.规格:功率：18W 电压：AC220V 色温：3000K
3.符合设计图纸及施工规范要求</t>
  </si>
  <si>
    <t>1.名称:感应吸顶灯
2.规格:效率大于60%，LED光源，功率18W，光通量1200lx，显色指数大于80Ra
3.符合设计图纸及施工规范要求</t>
  </si>
  <si>
    <t>1.名称:龟壳灯
2.规格:功率：6W 色温：4000K
3.符合设计图纸及施工规范要求</t>
  </si>
  <si>
    <t>1.名称:景观灯（伞形草坪灯）
2.规格:功率：6-10W 电压：DC36V 色温：2700K
3.符合设计图纸及施工规范要求</t>
  </si>
  <si>
    <t>1.名称:景观射灯
2.规格:功率：6W 电压：DC24V 色温：3300K
3.符合设计图纸及施工规范要求</t>
  </si>
  <si>
    <t>1.名称:明装筒灯
2.规格:功率：18W 电压：AC220V 色温：3000K
3.符合设计图纸及施工规范要求</t>
  </si>
  <si>
    <t>1.名称:明装吸顶灯
2.规格:3000K-30W 120° AC220V
3.符合设计图纸及施工规范要求</t>
  </si>
  <si>
    <t>1.名称:嵌壁射灯
2.规格:功率：3W 电压：DC36V 
3.符合设计图纸及施工规范要求</t>
  </si>
  <si>
    <t>1.名称:嵌地射灯
2.规格:功率：6W 电压：DC24V
3.符合设计图纸及施工规范要求</t>
  </si>
  <si>
    <t>1.名称:嵌入式地灯
2.规格:功率：3W 电压：220V 
3.符合设计图纸及施工规范要求</t>
  </si>
  <si>
    <t>1.名称:嵌入式射灯
2.规格:功率：12W 电压：220V 色温：4000K
3.符合设计图纸及施工规范要求</t>
  </si>
  <si>
    <t>1.名称:嵌入式筒灯
2.规格:功率:18W 色温:4000K 
3.符合设计图纸及施工规范要求</t>
  </si>
  <si>
    <t>1.名称:球形吸顶灯
2.规格:直径200mm，220V 20W 3000K IP65
3.符合设计图纸及施工规范要求</t>
  </si>
  <si>
    <t>1.名称:筒灯
2.规格:功率4W，4000k暖白光
3.符合设计图纸及施工规范要求</t>
  </si>
  <si>
    <t>1.名称:吸顶灯
2.规格:效率大于60%，LED光源，功率18W，光通量1200lx，显色指数大于80Ra
3.符合设计图纸及施工规范要求</t>
  </si>
  <si>
    <t>1.名称:吸顶方形灯
2.规格:功率：18W 电压：DC36V 色温：4000K
3.符合设计图纸及施工规范要求</t>
  </si>
  <si>
    <t>1.名称:吸顶复古灯泡
2.规格:功率7W，色温：3000K
3.材质:复古铁艺
4.符合设计图纸及施工规范要求</t>
  </si>
  <si>
    <t>1.名称:线性洗墙灯
2.规格:功率：24W 电压：DC36V 色温：3000K
3.符合设计图纸及施工规范要求</t>
  </si>
  <si>
    <t>1.名称:圆形灯管
2.规格:功率20W，4000k暖白光
3.符合设计图纸及施工规范要求</t>
  </si>
  <si>
    <t>球形壁灯</t>
  </si>
  <si>
    <t>1.名称:球形壁灯
2.型号:220V,20W
3.规格:光源:LED,4000k,IP55,柱子安装
4.满足设计要求及施工规范</t>
  </si>
  <si>
    <t>球形吸顶灯</t>
  </si>
  <si>
    <t>1.名称:球形吸顶灯
2.型号:220V,30W
3.规格:光源:LED,4000k,IP55,吸顶安装
4.满足设计要求及施工规范</t>
  </si>
  <si>
    <t>庭院灯</t>
  </si>
  <si>
    <t>1.名称:庭院灯
2.型号:220V,30Wx3,H=4m
3.规格:光源:LED,4000k,IP56,沿路安装
4.接地要求:利用热镀锌角钢50X5X5做接地
5.满足设计要求及施工规范</t>
  </si>
  <si>
    <t>小埋地灯</t>
  </si>
  <si>
    <t>1.名称:小埋地灯
2.型号:24V,6W, 600x50
3.规格:光源:LED,3000k,IP67
4.其他:含灯槽安装
5.满足设计要求及施工规范</t>
  </si>
  <si>
    <t>1.名称:小埋地灯
2.型号:DC24V,1W,Φ30
3.规格:光源:LED,3000k,IP67,埋地安装
4.其他:含预埋桶安装
5.满足设计要求及施工规范</t>
  </si>
  <si>
    <t>1.名称:小埋地灯
2.型号:DC24V,1W,Φ32
3.规格:光源:LED,4000k,IP67,埋地安装
4.其他:含预埋桶安装
5.满足设计要求及施工规范</t>
  </si>
  <si>
    <t>压铜接线端子</t>
  </si>
  <si>
    <t>1.名称:压铜接线端子
2.规格:10mm2</t>
  </si>
  <si>
    <t>荧光灯</t>
  </si>
  <si>
    <t>1.名称:壁灯（上下照射）
2.规格:2*7W AC220V 3000K IP65
3.符合设计图纸及施工规范要求</t>
  </si>
  <si>
    <t>1.名称:带状洗墙灯
2.规格:18W AC220V 3500K IP65
3.符合设计图纸及施工规范要求</t>
  </si>
  <si>
    <t>1.名称:拉索轨道灯
2.规格:7W DC240V 3000K IP65
3.符合设计图纸及施工规范要求</t>
  </si>
  <si>
    <t>1.名称:埋地洗墙灯
2.规格:3W DC24V 3500K IP67
3.符合设计图纸及施工规范要求</t>
  </si>
  <si>
    <t>1.名称:嵌入式壁灯
2.规格:3W AC220V 3000K IP65
3.符合设计图纸及施工规范要求</t>
  </si>
  <si>
    <t>1.名称:球形吸顶灯
2.规格:20W AC220V 3000K IP65
3.符合设计图纸及施工规范要求</t>
  </si>
  <si>
    <t>1.名称:洗墙灯
2.规格:功率：18W 电压：DC24V 色温：2700K
3.符合设计图纸及施工规范要求</t>
  </si>
  <si>
    <t>嵌壁灯</t>
  </si>
  <si>
    <t>1.名称:嵌壁灯
2.型号:DC24V,1W,Φ32
3.规格:光源:LED,4000k,IP67,侧壁暗装
4.满足设计要求及施工规范</t>
  </si>
  <si>
    <t>插座</t>
  </si>
  <si>
    <t>1.名称:三孔插座
2.材质:250V,16A
3.符合设计图纸及施工规范要求</t>
  </si>
  <si>
    <t>1.名称:单相二三孔普通插座
2.材质:250V,10A
3.符合设计图纸及施工规范要求</t>
  </si>
  <si>
    <t>个</t>
  </si>
  <si>
    <t>1.名称:地埋插座
2.符合设计图纸及施工规范要求</t>
  </si>
  <si>
    <t>1.名称:五孔防溅插座
2.符合设计图纸及施工规范要求</t>
  </si>
  <si>
    <t>照明开关</t>
  </si>
  <si>
    <t>1.名称:单联单控开关
2.规格:250V 10A
3.符合设计图纸及施工规范要求</t>
  </si>
  <si>
    <t>照明开关、按钮</t>
  </si>
  <si>
    <t>1.名称:单联双控开关
2.规格:250V 10A
3.符合设计图纸及施工规范要求</t>
  </si>
  <si>
    <t>1.名称:排风开关
2.规格:250V 10A
3.符合设计图纸及施工规范要求</t>
  </si>
  <si>
    <t>1.名称:三联单控开关
2.规格:250V 10A
3.符合设计图纸及施工规范要求</t>
  </si>
  <si>
    <t>1.名称:双联单控开关
2.规格:250V 10A
3.符合设计图纸及施工规范要求</t>
  </si>
  <si>
    <t>1.名称:双联双控开关
2.规格:250V 10A
3.符合设计图纸及施工规范要求</t>
  </si>
  <si>
    <t>成套配电箱</t>
  </si>
  <si>
    <t>1.名称:室外配电箱AL9
2.安装方式:落地安装
3..满足设计要求及施工规范</t>
  </si>
  <si>
    <t>台</t>
  </si>
  <si>
    <t>1.名称:室外配电箱AL1
2.安装方式:落地安装
3.满足设计要求及施工规范
（公共空间提升-龙溪书院）</t>
  </si>
  <si>
    <t>1.名称:室外配电箱AL2
2.安装方式:落地安装
3..满足设计要求及施工规范</t>
  </si>
  <si>
    <t>1.名称:室外配电箱AL3
2.安装方式:悬挂式
3.满足设计要求及施工规范</t>
  </si>
  <si>
    <t>1.名称:室外配电箱AL1
2.安装方式:落地安装
3..满足设计要求及施工规范
（公共空间提升-石龙头公共空间改造）</t>
  </si>
  <si>
    <t>1.名称:室外配电箱AL1
2.安装方式:落地安装
3.满足设计要求及施工规范
（公共空间提升-石龙头公共空间改造）</t>
  </si>
  <si>
    <t>1.名称:配电箱C108-1AWyy
2.箱体安装及元器件
3.安装方式:悬挂式
4.符合设计图纸以及施工规范要求</t>
  </si>
  <si>
    <t>1.名称:配电箱C22-1AWyy
2.箱体安装及元器件
3.安装方式:悬挂式
4.符合设计图纸以及施工规范要求</t>
  </si>
  <si>
    <t>1.名称:配电箱C4-1AWyy
2.箱体安装及元器件
3.安装方式:悬挂式
4.符合设计图纸以及施工规范要求</t>
  </si>
  <si>
    <t>1.名称:配电箱C56-1AWyy
2.箱体安装及元器件
3.安装方式:悬挂式
4.符合设计图纸以及施工规范要求</t>
  </si>
  <si>
    <t>1.名称:配电箱C56-2AP
2.箱体安装及元器件
3.安装方式:悬挂式
4.符合设计图纸以及施工规范要求</t>
  </si>
  <si>
    <t>1.名称:配电箱C63-1AWyy
2.箱体安装及元器件
3.安装方式:悬挂式
4.符合设计图纸以及施工规范要求</t>
  </si>
  <si>
    <t>1.名称:配电箱C75-1AWyy
2.箱体安装及元器件
3.安装方式:悬挂式
4.符合设计图纸以及施工规范要求</t>
  </si>
  <si>
    <t>1.名称:配电箱D104-1AWfg
2.箱体安装及元器件
3.安装方式:悬挂式
4.符合设计图纸以及施工规范要求</t>
  </si>
  <si>
    <t>1.名称:配电箱D114-1AWfg
2.箱体安装及元器件
3.安装方式:悬挂式
4.符合设计图纸以及施工规范要求</t>
  </si>
  <si>
    <t>1.名称:配电箱D13-1AWfg
2.箱体安装及元器件
3.安装方式:悬挂式
4.符合设计图纸以及施工规范要求</t>
  </si>
  <si>
    <t>1.名称:配电箱D49-1AWfg
2.箱体安装及元器件
3.安装方式:悬挂式
4.符合设计图纸以及施工规范要求</t>
  </si>
  <si>
    <t>1.名称:配电箱D6-1AWyy
2.箱体安装及元器件
3.安装方式:悬挂式
4.符合设计图纸以及施工规范要求</t>
  </si>
  <si>
    <t>1.名称:配电箱D85-1AWfg
2.箱体安装及元器件
3.安装方式:悬挂式
4.符合设计图纸以及施工规范要求</t>
  </si>
  <si>
    <t>1.名称:配电箱F13-1AWfg
2.箱体安装及元器件
3.安装方式:悬挂式
4.符合设计图纸以及施工规范要求</t>
  </si>
  <si>
    <t>1.名称:配电箱F144-1AWfg
2.箱体安装及元器件
3.安装方式:悬挂式
4.符合设计图纸以及施工规范要求</t>
  </si>
  <si>
    <t>1.名称:配电箱F83-1AWfg
2.箱体安装及元器件
3.安装方式:悬挂式
4.符合设计图纸以及施工规范要求</t>
  </si>
  <si>
    <t>1.名称:配电箱G18-1AWyy
2.箱体安装及元器件
3.安装方式:悬挂式
4.符合设计图纸以及施工规范要求</t>
  </si>
  <si>
    <t>1.名称:配电箱G4-1AWyy
2.箱体安装及元器件
3.安装方式:悬挂式
4.符合设计图纸以及施工规范要求</t>
  </si>
  <si>
    <t>1.名称:配电箱H16-1AWfg
2.箱体安装及元器件
3.安装方式:悬挂式
4.符合设计图纸以及施工规范要求</t>
  </si>
  <si>
    <t>1.名称:配电箱H7-1AWfg
2.箱体安装及元器件
3.安装方式:悬挂式
4.符合设计图纸以及施工规范要求</t>
  </si>
  <si>
    <t>1.名称:配电箱T1-1AWyy
2.箱体安装及元器件
3.安装方式:悬挂式
4.符合设计图纸以及施工规范要求</t>
  </si>
  <si>
    <t>配电箱</t>
  </si>
  <si>
    <t>1.名称:配电箱A5-ZAP
2.箱体安装及元器件
3.安装方式:悬挂式
4.符合设计图纸以及施工规范要求</t>
  </si>
  <si>
    <t>1.名称:配电箱A5-1AP1
2.箱体安装及元器件
3.安装方式:悬挂式
4.符合设计图纸以及施工规范要求</t>
  </si>
  <si>
    <t>1.名称:配电箱A5-2AP1
2.箱体安装及元器件
3.安装方式:悬挂式
4.符合设计图纸以及施工规范要求</t>
  </si>
  <si>
    <t>1.名称:配电箱A5-3AP1
2.箱体安装及元器件
3.安装方式:悬挂式
4.符合设计图纸以及施工规范要求</t>
  </si>
  <si>
    <t>1.名称:配电箱A5-4AP1
2.箱体安装及元器件
3.安装方式:悬挂式
4.符合设计图纸以及施工规范要求</t>
  </si>
  <si>
    <t>1.名称:配电箱A47-1AP
2.箱体安装及元器件
3.安装方式:悬挂式
4.符合设计图纸以及施工规范要求</t>
  </si>
  <si>
    <t>1.名称:配电箱C2-1AP
2.箱体安装及元器件
3.安装方式:悬挂式
4.符合设计图纸以及施工规范要求</t>
  </si>
  <si>
    <t>1.名称:配电箱C2-1-1AP
2.箱体安装及元器件
3.安装方式:悬挂式
4.符合设计图纸以及施工规范要求</t>
  </si>
  <si>
    <t>1.名称:配电箱C3-1AP
2.箱体安装及元器件
3.安装方式:悬挂式
4.符合设计图纸以及施工规范要求</t>
  </si>
  <si>
    <t>1.名称:配电箱C7-1AP
2.箱体安装及元器件
3.安装方式:悬挂式
4.符合设计图纸以及施工规范要求</t>
  </si>
  <si>
    <t>1.名称:配电箱C3-1-1ALxf
2.箱体安装及元器件
3.安装方式:悬挂式
4.符合设计图纸以及施工规范要求</t>
  </si>
  <si>
    <t>1.名称:配电箱C11~C12-1AP
2.箱体安装及元器件
3.安装方式:悬挂式
4.符合设计图纸以及施工规范要求</t>
  </si>
  <si>
    <t>1.名称:配电箱C34-ZAP
2.箱体安装及元器件
3.安装方式:悬挂式
4.符合设计图纸以及施工规范要求</t>
  </si>
  <si>
    <t>1.名称:配电箱C34-2AP1
2.箱体安装及元器件
3.安装方式:悬挂式
4.符合设计图纸以及施工规范要求</t>
  </si>
  <si>
    <t>1.名称:配电箱C34-1AP1
2.箱体安装及元器件
3.安装方式:悬挂式
4.符合设计图纸以及施工规范要求</t>
  </si>
  <si>
    <t>1.名称:配电箱C34-3AP1
2.箱体安装及元器件
3.安装方式:悬挂式
4.符合设计图纸以及施工规范要求</t>
  </si>
  <si>
    <t>1.名称:配电箱C35-1AL
2.箱体安装及元器件
3.安装方式:悬挂式
4.符合设计图纸以及施工规范要求</t>
  </si>
  <si>
    <t>1.名称:配电箱C36-1AP
2.箱体安装及元器件
3.安装方式:悬挂式
4.符合设计图纸以及施工规范要求</t>
  </si>
  <si>
    <t>1.名称:配电箱C40-1AP
2.箱体安装及元器件
3.安装方式:悬挂式
4.符合设计图纸以及施工规范要求</t>
  </si>
  <si>
    <t>1.名称:配电箱C37-1-1AP2
2.箱体安装及元器件
3.安装方式:悬挂式
4.符合设计图纸以及施工规范要求</t>
  </si>
  <si>
    <t>1.名称:配电箱C37-1-1AP1
2.箱体安装及元器件
3.安装方式:悬挂式
4.符合设计图纸以及施工规范要求</t>
  </si>
  <si>
    <t>1.名称:配电箱C37-1-2AP1
2.箱体安装及元器件
3.安装方式:悬挂式
4.符合设计图纸以及施工规范要求</t>
  </si>
  <si>
    <t>1.名称:配电箱C40-1AP1
2.箱体安装及元器件
3.安装方式:悬挂式
4.符合设计图纸以及施工规范要求</t>
  </si>
  <si>
    <t>1.名称:配电箱C40-1AP2
2.箱体安装及元器件
3.安装方式:悬挂式
4.符合设计图纸以及施工规范要求</t>
  </si>
  <si>
    <t>1.名称:配电箱C40-2AP1
2.箱体安装及元器件
3.安装方式:悬挂式
4.符合设计图纸以及施工规范要求</t>
  </si>
  <si>
    <t>1.名称:配电箱C36-1-1AP
2.箱体安装及元器件
3.安装方式:悬挂式
4.符合设计图纸以及施工规范要求</t>
  </si>
  <si>
    <t>1.名称:配电箱C38-1AP
2.箱体安装及元器件
3.安装方式:悬挂式
4.符合设计图纸以及施工规范要求</t>
  </si>
  <si>
    <t>1.名称:配电箱C42-1AP
2.箱体安装及元器件
3.安装方式:悬挂式
4.符合设计图纸以及施工规范要求</t>
  </si>
  <si>
    <t>1.名称:配电箱C43-1AP
2.箱体安装及元器件
3.安装方式:悬挂式
4.符合设计图纸以及施工规范要求</t>
  </si>
  <si>
    <t>1.名称:配电箱C54-1AP
2.箱体安装及元器件
3.安装方式:悬挂式
4.符合设计图纸以及施工规范要求</t>
  </si>
  <si>
    <t>1.名称:配电箱C56-1AP
2.箱体安装及元器件
3.安装方式:悬挂式
4.符合设计图纸以及施工规范要求</t>
  </si>
  <si>
    <t>1.名称:配电箱C57-1AP
2.箱体安装及元器件
3.安装方式:悬挂式
4.符合设计图纸以及施工规范要求</t>
  </si>
  <si>
    <t>1.名称:配电箱C57-1-1AP
2.箱体安装及元器件
3.安装方式:悬挂式
4.符合设计图纸以及施工规范要求</t>
  </si>
  <si>
    <t>1.名称:配电箱C77-1AP
2.箱体安装及元器件
3.安装方式:悬挂式
4.符合设计图纸以及施工规范要求</t>
  </si>
  <si>
    <t>1.名称:配电箱C85-1AP
2.箱体安装及元器件
3.安装方式:悬挂式
4.符合设计图纸以及施工规范要求</t>
  </si>
  <si>
    <t>1.名称:配电箱C86-1AP
2.箱体安装及元器件
3.安装方式:悬挂式
4.符合设计图纸以及施工规范要求</t>
  </si>
  <si>
    <t>1.名称:配电箱C93-1AP
2.箱体安装及元器件
3.安装方式:悬挂式
4.符合设计图纸以及施工规范要求</t>
  </si>
  <si>
    <t>1.名称:配电箱C102-ZAP
2.箱体安装及元器件
3.安装方式:悬挂式
4.符合设计图纸以及施工规范要求</t>
  </si>
  <si>
    <t>1.名称:配电箱C102-1AP1
2.箱体安装及元器件
3.安装方式:悬挂式
4.符合设计图纸以及施工规范要求</t>
  </si>
  <si>
    <t>1.名称:配电箱C102-1AP2
2.箱体安装及元器件
3.安装方式:悬挂式
4.符合设计图纸以及施工规范要求</t>
  </si>
  <si>
    <t>1.名称:配电箱C102-2AP1
2.箱体安装及元器件
3.安装方式:悬挂式
4.符合设计图纸以及施工规范要求</t>
  </si>
  <si>
    <t>1.名称:配电箱C100-1AP
2.箱体安装及元器件
3.安装方式:悬挂式
4.符合设计图纸以及施工规范要求</t>
  </si>
  <si>
    <t>1.名称:配电箱B5-1AP1
2.箱体安装及元器件
3.安装方式:悬挂式
4.符合设计图纸以及施工规范要求</t>
  </si>
  <si>
    <t>1.名称:配电箱B6-ZAP1/B6-ZAP2
2.箱体安装及元器件
3.安装方式:落地式
4.符合设计图纸以及施工规范要求</t>
  </si>
  <si>
    <t>1.名称:配电箱B6-ZAP3
2.箱体安装及元器件
3.安装方式:落地式
4.符合设计图纸以及施工规范要求</t>
  </si>
  <si>
    <t>1.名称:配电箱1-ATjks
2.箱体安装及元器件
3.安装方式:悬挂式
4.符合设计图纸以及施工规范要求</t>
  </si>
  <si>
    <t>1.名称:配电箱1-ATxks
2.箱体安装及元器件
3.安装方式:悬挂式
4.符合设计图纸以及施工规范要求</t>
  </si>
  <si>
    <t>1.名称:配电箱1-ATrd
2.箱体安装及元器件
3.安装方式:悬挂式
4.符合设计图纸以及施工规范要求</t>
  </si>
  <si>
    <t>1.名称:配电箱B6-1ALgg
2.箱体安装及元器件
3.安装方式:悬挂式
4.符合设计图纸以及施工规范要求</t>
  </si>
  <si>
    <t>1.名称:配电箱B8-1ALgg
2.箱体安装及元器件
3.安装方式:悬挂式
4.符合设计图纸以及施工规范要求</t>
  </si>
  <si>
    <t>1.名称:配电箱1-ATwl
2.箱体安装及元器件
3.安装方式:悬挂式
4.符合设计图纸以及施工规范要求</t>
  </si>
  <si>
    <t>1.名称:配电箱B6-1ATxf
2.箱体安装及元器件
3.安装方式:悬挂式
4.符合设计图纸以及施工规范要求</t>
  </si>
  <si>
    <t>1.名称:配电箱B8-1ATxf
2.箱体安装及元器件
3.安装方式:悬挂式
4.符合设计图纸以及施工规范要求</t>
  </si>
  <si>
    <t>1.名称:配电箱B8-ZAP1
2.箱体安装及元器件
3.安装方式:落地式
4.符合设计图纸以及施工规范要求</t>
  </si>
  <si>
    <t>1.名称:配电箱B6-1ALbg
2.箱体安装及元器件
3.安装方式:悬挂式
4.符合设计图纸以及施工规范要求</t>
  </si>
  <si>
    <t>1.名称:配电箱B6-1AP1
2.箱体安装及元器件
3.安装方式:悬挂式
4.符合设计图纸以及施工规范要求</t>
  </si>
  <si>
    <t>1.名称:配电箱B6-1AP2
2.箱体安装及元器件
3.安装方式:悬挂式
4.符合设计图纸以及施工规范要求</t>
  </si>
  <si>
    <t>1.名称:配电箱B6-1AP3
2.箱体安装及元器件
3.安装方式:悬挂式
4.符合设计图纸以及施工规范要求</t>
  </si>
  <si>
    <t>1.名称:配电箱B8-1AP1
2.箱体安装及元器件
3.安装方式:悬挂式
4.符合设计图纸以及施工规范要求</t>
  </si>
  <si>
    <t>1.名称:配电箱B8-1AP2
2.箱体安装及元器件
3.安装方式:悬挂式
4.符合设计图纸以及施工规范要求</t>
  </si>
  <si>
    <t>1.名称:配电箱C20-ZAP1
2.箱体安装及元器件
3.安装方式:悬挂式
4.符合设计图纸以及施工规范要求</t>
  </si>
  <si>
    <t>1.名称:配电箱C20-1AP1
2.箱体安装及元器件
3.安装方式:悬挂式
4.符合设计图纸以及施工规范要求</t>
  </si>
  <si>
    <t>1.名称:配电箱C20-1AP2
2.箱体安装及元器件
3.安装方式:悬挂式
4.符合设计图纸以及施工规范要求</t>
  </si>
  <si>
    <t>1.名称:配电箱C65-ZAP
2.箱体安装及元器件
3.安装方式:悬挂式
4.符合设计图纸以及施工规范要求</t>
  </si>
  <si>
    <t>1.名称:配电箱C65-3ALgg
2.箱体安装及元器件
3.安装方式:悬挂式
4.符合设计图纸以及施工规范要求</t>
  </si>
  <si>
    <t>1.名称:配电箱C65-1AP
2.箱体安装及元器件
3.安装方式:悬挂式
4.符合设计图纸以及施工规范要求</t>
  </si>
  <si>
    <t>1.名称:配电箱C65-2AP
2.箱体安装及元器件
3.安装方式:悬挂式
4.符合设计图纸以及施工规范要求</t>
  </si>
  <si>
    <t>1.名称:配电箱C65-3AP
2.箱体安装及元器件
3.安装方式:悬挂式
4.符合设计图纸以及施工规范要求</t>
  </si>
  <si>
    <t>1.名称:配电箱E71-1AP1
2.箱体安装及元器件
3.安装方式:悬挂式
4.符合设计图纸以及施工规范要求</t>
  </si>
  <si>
    <t>1.名称:配电箱3-APDT
2.箱体安装及元器件
3.安装方式:悬挂式
4.符合设计图纸以及施工规范要求</t>
  </si>
  <si>
    <t>1.名称:配电箱A65-1ALGG
2.箱体安装及元器件
3.安装方式:悬挂式
4.符合设计图纸以及施工规范要求</t>
  </si>
  <si>
    <t>1.名称:配电箱A65-1ATXF
2.箱体安装及元器件
3.安装方式:悬挂式
4.符合设计图纸以及施工规范要求</t>
  </si>
  <si>
    <t>1.名称:配电箱A65-ZAP
2.箱体安装及元器件
3.安装方式:悬挂式
4.符合设计图纸以及施工规范要求</t>
  </si>
  <si>
    <t>1.名称:配电箱T23-ZAP
2.箱体安装及元器件
3.安装方式:悬挂式
4.符合设计图纸以及施工规范要求</t>
  </si>
  <si>
    <t>1.名称:配电箱1-AL1
2.箱体安装及元器件
3.安装方式:悬挂式
4.符合设计图纸以及施工规范要求</t>
  </si>
  <si>
    <t>1.名称:配电箱1-AL2
2.箱体安装及元器件
3.安装方式:悬挂式
4.符合设计图纸以及施工规范要求</t>
  </si>
  <si>
    <t>1.名称:配电箱1-AL3
2.箱体安装及元器件
3.安装方式:悬挂式
4.符合设计图纸以及施工规范要求</t>
  </si>
  <si>
    <t>1.名称:配电箱1-AL4
2.箱体安装及元器件
3.安装方式:悬挂式
4.符合设计图纸以及施工规范要求</t>
  </si>
  <si>
    <t>1.名称:配电箱2-AL1
2.箱体安装及元器件
3.安装方式:悬挂式
4.符合设计图纸以及施工规范要求</t>
  </si>
  <si>
    <t>1.名称:配电箱2-AL2
2.箱体安装及元器件
3.安装方式:悬挂式
4.符合设计图纸以及施工规范要求</t>
  </si>
  <si>
    <t>1.名称:配电箱2-AL3
2.箱体安装及元器件
3.安装方式:悬挂式
4.符合设计图纸以及施工规范要求</t>
  </si>
  <si>
    <t>1.名称:配电箱3-AL1
2.箱体安装及元器件
3.安装方式:悬挂式
4.符合设计图纸以及施工规范要求</t>
  </si>
  <si>
    <t>1.名称:配电箱3-AL2
2.箱体安装及元器件
3.安装方式:悬挂式
4.符合设计图纸以及施工规范要求</t>
  </si>
  <si>
    <t>1.名称:配电箱3-AL3
2.箱体安装及元器件
3.安装方式:悬挂式
4.符合设计图纸以及施工规范要求</t>
  </si>
  <si>
    <t>1.名称:配电箱T22-1AP
2.箱体安装及元器件
3.安装方式:悬挂式
4.符合设计图纸以及施工规范要求</t>
  </si>
  <si>
    <t>1.名称:配电箱T23-1AL
2.箱体安装及元器件
3.安装方式:悬挂式
4.符合设计图纸以及施工规范要求</t>
  </si>
  <si>
    <t>1.名称:配电箱T23-2AL
2.箱体安装及元器件
3.安装方式:悬挂式
4.符合设计图纸以及施工规范要求</t>
  </si>
  <si>
    <t>1.名称:配电箱B1-ZAP1
2.箱体安装及元器件
3.安装方式:悬挂式
4.符合设计图纸以及施工规范要求</t>
  </si>
  <si>
    <t>1.名称:配电箱B1-ZAP2
2.箱体安装及元器件
3.安装方式:悬挂式
4.符合设计图纸以及施工规范要求</t>
  </si>
  <si>
    <t>1.名称:配电箱B1-1AP1
2.箱体安装及元器件
3.安装方式:悬挂式
4.符合设计图纸以及施工规范要求</t>
  </si>
  <si>
    <t>1.名称:配电箱B1-1AP2
2.箱体安装及元器件
3.安装方式:悬挂式
4.符合设计图纸以及施工规范要求</t>
  </si>
  <si>
    <t>1.名称:配电箱B1-2AP1
2.箱体安装及元器件
3.安装方式:悬挂式
4.符合设计图纸以及施工规范要求</t>
  </si>
  <si>
    <t>1.名称:配电箱B1-2AP2
2.箱体安装及元器件
3.安装方式:悬挂式
4.符合设计图纸以及施工规范要求</t>
  </si>
  <si>
    <t>1.名称:配电箱B1-2APdt
2.箱体安装及元器件
3.安装方式:悬挂式
4.符合设计图纸以及施工规范要求</t>
  </si>
  <si>
    <t>1.名称:配电箱B2-1ATxf
2.箱体安装及元器件
3.安装方式:悬挂式
4.符合设计图纸以及施工规范要求</t>
  </si>
  <si>
    <t>1.名称:配电箱B2-1AP1
2.箱体安装及元器件
3.安装方式:悬挂式
4.符合设计图纸以及施工规范要求</t>
  </si>
  <si>
    <t>1.名称:配电箱B2-1ALgg
2.箱体安装及元器件
3.安装方式:悬挂式
4.符合设计图纸以及施工规范要求</t>
  </si>
  <si>
    <t>1.名称:配电箱C28-1AP1
2.箱体安装及元器件
3.安装方式:悬挂式
4.符合设计图纸以及施工规范要求</t>
  </si>
  <si>
    <t>1.名称:配电箱C30-1AP1
2.箱体安装及元器件
3.安装方式:悬挂式
4.符合设计图纸以及施工规范要求</t>
  </si>
  <si>
    <t>1.名称:配电箱G8-1ATxf
2.箱体安装及元器件
3.安装方式:悬挂式
4.符合设计图纸以及施工规范要求</t>
  </si>
  <si>
    <t>1.名称:配电箱G8-1APdt
2.箱体安装及元器件
3.安装方式:悬挂式
4.符合设计图纸以及施工规范要求</t>
  </si>
  <si>
    <t>1.名称:配电箱G8-1ALgg
2.箱体安装及元器件
3.安装方式:悬挂式
4.符合设计图纸以及施工规范要求</t>
  </si>
  <si>
    <t>1.名称:配电箱G8-1AP1
2.箱体安装及元器件
3.安装方式:悬挂式
4.符合设计图纸以及施工规范要求</t>
  </si>
  <si>
    <t>1.名称:配电箱G2-1ALGG
2.箱体安装及元器件
3.安装方式:悬挂式
4.符合设计图纸以及施工规范要求</t>
  </si>
  <si>
    <t>1.名称:配电箱G2-ZAP1
2.箱体安装及元器件
3.安装方式:悬挂式
4.符合设计图纸以及施工规范要求</t>
  </si>
  <si>
    <t>1.名称:配电箱G2-1AP1
2.箱体安装及元器件
3.安装方式:悬挂式
4.符合设计图纸以及施工规范要求</t>
  </si>
  <si>
    <t>1.名称:配电箱G2-1AP2
2.箱体安装及元器件
3.安装方式:悬挂式
4.符合设计图纸以及施工规范要求</t>
  </si>
  <si>
    <t>1.名称:配电箱G2-1AP3
2.箱体安装及元器件
3.安装方式:悬挂式
4.符合设计图纸以及施工规范要求</t>
  </si>
  <si>
    <t>1.名称:配电箱G2-1AP4
2.箱体安装及元器件
3.安装方式:悬挂式
4.符合设计图纸以及施工规范要求</t>
  </si>
  <si>
    <t>1.名称:配电箱G2-1AP5
2.箱体安装及元器件
3.安装方式:悬挂式
4.符合设计图纸以及施工规范要求</t>
  </si>
  <si>
    <t>1.名称:配电箱G2-2AP1
2.箱体安装及元器件
3.安装方式:悬挂式
4.符合设计图纸以及施工规范要求</t>
  </si>
  <si>
    <t>1.名称:配电箱G2-2AP2
2.箱体安装及元器件
3.安装方式:悬挂式
4.符合设计图纸以及施工规范要求</t>
  </si>
  <si>
    <t>1.名称:配电箱G2-2AP3
2.箱体安装及元器件
3.安装方式:悬挂式
4.符合设计图纸以及施工规范要求</t>
  </si>
  <si>
    <t>1.名称:配电箱G2-2AP4
2.箱体安装及元器件
3.安装方式:悬挂式
4.符合设计图纸以及施工规范要求</t>
  </si>
  <si>
    <t>1.名称:配电箱G2-3AP1
2.箱体安装及元器件
3.安装方式:悬挂式
4.符合设计图纸以及施工规范要求</t>
  </si>
  <si>
    <t>1.名称:配电箱G2-3AP2
2.箱体安装及元器件
3.安装方式:悬挂式
4.符合设计图纸以及施工规范要求</t>
  </si>
  <si>
    <t>1.名称:配电箱C48-1AP1
2.箱体安装及元器件
3.安装方式:悬挂式
4.符合设计图纸以及施工规范要求</t>
  </si>
  <si>
    <t>1.名称:配电箱C49-1AP1
2.箱体安装及元器件
3.安装方式:悬挂式
4.符合设计图纸以及施工规范要求</t>
  </si>
  <si>
    <t>1.名称:配电箱F144-ZAP1
2.箱体安装及元器件
3.安装方式:悬挂式
4.符合设计图纸以及施工规范要求</t>
  </si>
  <si>
    <t>1.名称:配电箱F144-ZAP2
2.箱体安装及元器件
3.安装方式:悬挂式
4.符合设计图纸以及施工规范要求</t>
  </si>
  <si>
    <t>1.名称:配电箱F144-ZAP3
2.箱体安装及元器件
3.安装方式:悬挂式
4.符合设计图纸以及施工规范要求</t>
  </si>
  <si>
    <t>1.名称:配电箱F144-1ALfg
2.箱体安装及元器件
3.安装方式:悬挂式
4.符合设计图纸以及施工规范要求</t>
  </si>
  <si>
    <t>1.名称:配电箱F144-2APdt1/F144-2APdt2
2.箱体安装及元器件
3.安装方式:悬挂式
4.符合设计图纸以及施工规范要求</t>
  </si>
  <si>
    <t>1.名称:配电箱F144-1ALgg
2.箱体安装及元器件
3.安装方式:悬挂式
4.符合设计图纸以及施工规范要求</t>
  </si>
  <si>
    <t>1.名称:配电箱F144-1ATxf
2.箱体安装及元器件
3.安装方式:悬挂式
4.符合设计图纸以及施工规范要求</t>
  </si>
  <si>
    <t>1.名称:配电箱F144-1AP1
2.箱体安装及元器件
3.安装方式:悬挂式
4.符合设计图纸以及施工规范要求</t>
  </si>
  <si>
    <t>1.名称:配电箱F144-2AP1
2.箱体安装及元器件
3.安装方式:悬挂式
4.符合设计图纸以及施工规范要求</t>
  </si>
  <si>
    <t>1.名称:配电箱F144-3AP1
2.箱体安装及元器件
3.安装方式:悬挂式
4.符合设计图纸以及施工规范要求</t>
  </si>
  <si>
    <t>1.名称:配电箱C72-1AP1
2.箱体安装及元器件
3.安装方式:悬挂式
4.符合设计图纸以及施工规范要求</t>
  </si>
  <si>
    <t>1.名称:配电箱C72-ZAP
2.箱体安装及元器件
3.安装方式:悬挂式
4.符合设计图纸以及施工规范要求</t>
  </si>
  <si>
    <t>1.名称:配电箱A34-2-ZAP
2.箱体安装及元器件
3.安装方式:悬挂式
4.符合设计图纸以及施工规范要求</t>
  </si>
  <si>
    <t>1.名称:配电箱A34-2-1AP
2.箱体安装及元器件
3.安装方式:悬挂式
4.符合设计图纸以及施工规范要求</t>
  </si>
  <si>
    <t>1.名称:配电箱A34-2-2AP
2.箱体安装及元器件
3.安装方式:悬挂式
4.符合设计图纸以及施工规范要求</t>
  </si>
  <si>
    <t>1.名称:配电箱A34-2-3AP
2.箱体安装及元器件
3.安装方式:悬挂式
4.符合设计图纸以及施工规范要求</t>
  </si>
  <si>
    <t>1.名称:配电箱A34-2-4AP
2.箱体安装及元器件
3.安装方式:悬挂式
4.符合设计图纸以及施工规范要求</t>
  </si>
  <si>
    <t>1.名称:配电箱A34-2-1ATxf
2.箱体安装及元器件
3.安装方式:悬挂式
4.符合设计图纸以及施工规范要求</t>
  </si>
  <si>
    <t>1.名称:配电箱F65-1AP1
2.箱体安装及元器件
3.安装方式:悬挂式
4.符合设计图纸以及施工规范要求</t>
  </si>
  <si>
    <t>1.名称:配电箱ZS100-1AP
2.箱体安装及元器件
3.安装方式:悬挂式
4.符合设计图纸以及施工规范要求</t>
  </si>
  <si>
    <t>1.名称:配电箱1ALddm
2.箱体安装及元器件
3.安装方式:落地式
4.箱体内元器件、接地、防雨罩等
5.符合设计图纸以及施工规范要求</t>
  </si>
  <si>
    <t>1.名称:配电箱GY-ZAPXF1/GY-ZAPXF2
2.箱体安装及元器件
3.安装方式:落地式
4.符合设计图纸以及施工规范要求</t>
  </si>
  <si>
    <t>1.名称:配电箱GY-ATbdf
2.箱体安装及元器件
3.安装方式:悬挂式
4.符合设计图纸以及施工规范要求</t>
  </si>
  <si>
    <t>1.名称:配电箱GY-ZAPJG
2.箱体安装及元器件
3.安装方式:悬挂式
4.符合设计图纸以及施工规范要求</t>
  </si>
  <si>
    <t>1.名称:配电箱A13-1AWyy
2.箱体安装及元器件
3.安装方式:悬挂式
4.符合设计图纸以及施工规范要求</t>
  </si>
  <si>
    <t>1.名称:配电箱A35-1AWyy
2.箱体安装及元器件
3.安装方式:悬挂式
4.符合设计图纸以及施工规范要求</t>
  </si>
  <si>
    <t>1.名称:配电箱A66-1AWyy
2.箱体安装及元器件
3.安装方式:悬挂式
4.符合设计图纸以及施工规范要求</t>
  </si>
  <si>
    <t>1.名称:配电箱B1-ZAWwb
2.箱体安装及元器件
3.安装方式:悬挂式
4.符合设计图纸以及施工规范要求</t>
  </si>
  <si>
    <t>1.名称:配电箱B2-1ALfg
2.箱体安装及元器件
3.安装方式:悬挂式
4.符合设计图纸以及施工规范要求</t>
  </si>
  <si>
    <t>1.名称:配电箱B6-ZAWyy
2.箱体安装及元器件
3.安装方式:悬挂式
4.符合设计图纸以及施工规范要求</t>
  </si>
  <si>
    <t>1.名称:配电箱C102-1AWyy
2.箱体安装及元器件
3.安装方式:悬挂式
4.符合设计图纸以及施工规范要求</t>
  </si>
  <si>
    <t>灯具变压器</t>
  </si>
  <si>
    <t>1.名称:灯具变压器
2.型号:(220/24V) 100VA
3.安装方式:配电箱内安装或绿化内埋地安装
4.满足设计要求及施工规范</t>
  </si>
  <si>
    <t>1.名称:灯具变压器
2.型号:(220/24V) 200VA
3.安装方式:配电箱内安装或绿化内埋地安装
4.满足设计要求及施工规范</t>
  </si>
  <si>
    <t>干式变压器</t>
  </si>
  <si>
    <t>1.名称:变压器
2.规格:DC24V
3.符合设计图纸及施工规范要求</t>
  </si>
  <si>
    <t>1.名称:变压器
2.规格:DC36V
3.符合设计图纸及施工规范要求</t>
  </si>
  <si>
    <t>电力电缆</t>
  </si>
  <si>
    <t>1.名称:电力电缆
2.型号:WDZN-YJY-4*2.5
3.符合设计图纸及施工规范要求</t>
  </si>
  <si>
    <t>1.名称:电力电缆
2.型号:WDZN-YJY-4X150
3.符合设计图纸及施工规范要求</t>
  </si>
  <si>
    <t>1.名称:电力电缆
2.型号:WDZN-YJY-5*16
3.符合设计图纸及施工规范要求</t>
  </si>
  <si>
    <t>1.名称:电力电缆
2.型号:WDZN-YJY-5*2.5
3.符合设计图纸及施工规范要求</t>
  </si>
  <si>
    <t>1.名称:电力电缆
2.型号:WDZN-YJY-5*4
3.符合设计图纸及施工规范要求</t>
  </si>
  <si>
    <t>1.名称:电力电缆
2.型号:WDZN-YJY-5x10
3.符合设计图纸及施工规范要求</t>
  </si>
  <si>
    <t>1.名称:电力电缆
2.型号:WDZ-YJY-3*6
3.符合设计图纸及施工规范要求</t>
  </si>
  <si>
    <t>1.名称:电力电缆
2.型号:WDZ-YJY-4*120+1*70
3.符合设计图纸及施工规范要求</t>
  </si>
  <si>
    <t>1.名称:电力电缆
2.型号:WDZ-YJY-4*150+1*70
3.符合设计图纸及施工规范要求</t>
  </si>
  <si>
    <t>1.名称:电力电缆
2.型号:WDZ-YJY-4*185+1*95
3.符合设计图纸及施工规范要求</t>
  </si>
  <si>
    <t>1.名称:电力电缆
2.型号:WDZ-YJY-4*240+1*120
3.符合设计图纸及施工规范要求</t>
  </si>
  <si>
    <t>1.名称:电力电缆
2.型号:WDZ-YJY-4*25+1*16
3.符合设计图纸及施工规范要求</t>
  </si>
  <si>
    <t>1.名称:电力电缆
2.型号:WDZ-YJY-4*300+1*150
3.符合设计图纸及施工规范要求</t>
  </si>
  <si>
    <t>1.名称:电力电缆
2.型号:WDZ-YJY-4*35+1*16
3.符合设计图纸及施工规范要求</t>
  </si>
  <si>
    <t>1.名称:电力电缆
2.型号:WDZ-YJY-4*50+1*25
3.符合设计图纸及施工规范要求</t>
  </si>
  <si>
    <t>1.名称:电力电缆
2.型号:WDZ-YJY-4*70+1*35
3.符合设计图纸及施工规范要求</t>
  </si>
  <si>
    <t>1.名称:电力电缆
2.型号:WDZ-YJY-4*95+1*50
3.符合设计图纸及施工规范要求</t>
  </si>
  <si>
    <t>1.名称:电力电缆
2.型号:WDZ-YJY-5*10
3.符合设计图纸及施工规范要求</t>
  </si>
  <si>
    <t>1.名称:电力电缆
2.型号:WDZ-YJY-5*16
3.符合设计图纸及施工规范要求</t>
  </si>
  <si>
    <t>1.名称:电力电缆
2.型号:WDZ-YJY-5*4
3.符合设计图纸及施工规范要求</t>
  </si>
  <si>
    <t>1.名称:电力电缆
2.型号:WDZ-YJY-5*6
3.符合设计图纸及施工规范要求</t>
  </si>
  <si>
    <t>1.名称:电力电缆
2.型号:YJV-1kV-3X4
3.敷设方式:综合考虑
4.满足设计要求及施工规范</t>
  </si>
  <si>
    <t>1.名称:电力电缆
2.型号:YJV-1kV-5X4
3.敷设方式:综合考虑
4.满足设计要求及施工规范</t>
  </si>
  <si>
    <t>控制电缆</t>
  </si>
  <si>
    <t>1.名称:控制电缆
2.型号:WDZN-KYJY-4*1.5
3.符合设计图纸、施工规范要求</t>
  </si>
  <si>
    <t>1.名称:控制电缆
2.型号:WDZN-KYJY-5*1.5
3.符合设计图纸、施工规范要求</t>
  </si>
  <si>
    <t>电力电缆头</t>
  </si>
  <si>
    <t>1.名称:电力电缆头
2.规格:16mm2以下
3.符合设计图纸及施工规范要求</t>
  </si>
  <si>
    <t>1.名称:电力电缆头
2.规格:35mm2以下
3.符合设计图纸及施工规范要求</t>
  </si>
  <si>
    <t>1.名称:电力电缆头
2.规格:70mm2以下
3.符合设计图纸及施工规范要求</t>
  </si>
  <si>
    <t>1.名称:电力电缆头
2.规格:120mm2以下
3.符合设计图纸及施工规范要求</t>
  </si>
  <si>
    <t>1.名称:电力电缆头
2.规格:185mm2以下
3.符合设计图纸及施工规范要求</t>
  </si>
  <si>
    <t>1.名称:电力电缆头
2.规格:240mm2以下
3.符合设计图纸及施工规范要求</t>
  </si>
  <si>
    <t>输配电装置系统</t>
  </si>
  <si>
    <t>1.名称:送配电装置系统调试
2.电压(kV):1kV以下
3.满足设计要求及施工规范</t>
  </si>
  <si>
    <t>系统</t>
  </si>
  <si>
    <t>接线盒</t>
  </si>
  <si>
    <t>1.名称:接线盒
2.安装形式:明装</t>
  </si>
  <si>
    <t>配管</t>
  </si>
  <si>
    <t>1.名称:电气配管
2.规格:PC25
3.配置形式:埋地敷设
4.满足设计要求及施工规范</t>
  </si>
  <si>
    <t>1.名称:镀锌电线管
2.材质:SC20
3.配置形式:暗配</t>
  </si>
  <si>
    <t>1.名称:镀锌电线管
2.材质:SC20
3.配置形式:明配</t>
  </si>
  <si>
    <t>1.名称:镀锌电线管
2.材质:SC25
3.敷设方式：埋地敷设</t>
  </si>
  <si>
    <t>1.名称:镀锌电线管
2.材质:SC25
3.配置形式:暗配</t>
  </si>
  <si>
    <t>1.名称:镀锌电线管
2.材质:SC25
3.配置形式:明配</t>
  </si>
  <si>
    <t>1.名称:镀锌电线管
2.材质:SC32
3.敷设方式:埋地敷设</t>
  </si>
  <si>
    <t>1.名称:镀锌电线管
2.材质:SC32
3.配置形式:暗配</t>
  </si>
  <si>
    <t>1.名称:镀锌电线管
2.材质:SC32
3.配置形式:明配</t>
  </si>
  <si>
    <t>1.名称:镀锌电线管
2.材质:SC40
3.敷设方式:埋地敷设</t>
  </si>
  <si>
    <t>1.名称:镀锌电线管
2.材质:SC40
3.配置形式:暗配</t>
  </si>
  <si>
    <t>1.名称:镀锌电线管
2.材质:SC40
3.配置形式:明配</t>
  </si>
  <si>
    <t>1.名称:镀锌电线管
2.材质:SC50
3.敷设方式:埋地敷设</t>
  </si>
  <si>
    <t>1.名称:镀锌电线管
2.材质:SC50
3.配置形式:暗配</t>
  </si>
  <si>
    <t>1.名称:镀锌电线管
2.材质:SC50
3.配置形式:明配</t>
  </si>
  <si>
    <t>1.名称:镀锌电线管
2.材质:SC60
3.配置形式:暗配</t>
  </si>
  <si>
    <t>1.名称:镀锌电线管
2.材质:SC60
3.配置形式:明配</t>
  </si>
  <si>
    <t>1.名称:镀锌电线管
2.材质:SC65
3.敷设方式:埋地敷设</t>
  </si>
  <si>
    <t>1.名称:镀锌电线管
2.材质:SC65
3.配置形式:暗配</t>
  </si>
  <si>
    <t>1.名称:镀锌电线管
2.材质:SC65
3.配置形式:明配</t>
  </si>
  <si>
    <t>1.名称:镀锌电线管
2.材质:SC80
3.敷设方式:埋地敷设</t>
  </si>
  <si>
    <t>1.名称:镀锌电线管
2.材质:SC80
3.配置形式:暗配</t>
  </si>
  <si>
    <t>1.名称:镀锌电线管
2.材质:SC80
3.配置形式:明配</t>
  </si>
  <si>
    <t>1.名称:镀锌电线管
2.材质:SC100
3.敷设方式:埋地敷设</t>
  </si>
  <si>
    <t>1.名称:镀锌电线管
2.材质:SC100
3.配置形式:暗配</t>
  </si>
  <si>
    <t>1.名称:镀锌电线管
2.材质:SC125
3.敷设方式:埋地敷设</t>
  </si>
  <si>
    <t>1.名称:镀锌电线管
2.材质:SC150
3.敷设方式:埋地敷设</t>
  </si>
  <si>
    <t>1.名称:镀锌电线管
2.材质:JDG20
3.配置形式:暗配</t>
  </si>
  <si>
    <t>1.名称:镀锌电线管
2.材质:JDG20
3.配置形式:明配</t>
  </si>
  <si>
    <t>1.名称:镀锌电线管
2.材质:JDG25
3.配置形式:暗配</t>
  </si>
  <si>
    <t>1.名称:镀锌电线管
2.材质:JDG25
3.配置形式:明配</t>
  </si>
  <si>
    <t>1.名称:镀锌电线管
2.材质：JDG32
3.配置形式:暗配</t>
  </si>
  <si>
    <t>1.名称:镀锌电线管
2.材质：JDG32
3.配置形式:明配</t>
  </si>
  <si>
    <t>1.名称:镀锌电线管
2.材质:JDG40
3.配置形式:明配</t>
  </si>
  <si>
    <t>1.名称:镀锌电线管
2.材质:JDG63
3.配置形式:明配</t>
  </si>
  <si>
    <t>1.名称:金属软管
2.材质:DN20
3.配置形式:吊顶内敷设</t>
  </si>
  <si>
    <t>1.名称:刚性难燃管PC20
2.配置形式:暗配</t>
  </si>
  <si>
    <t>1.名称:刚性难燃管PC20
2.配置形式:明配</t>
  </si>
  <si>
    <t>1.名称:刚性难燃管PC25
2.配置形式:暗配</t>
  </si>
  <si>
    <t>1.名称:刚性难燃管PC25
2.配置形式:明配</t>
  </si>
  <si>
    <t>1.名称:刚性难燃管PC32
2.配置形式:暗配</t>
  </si>
  <si>
    <t>1.名称:刚性难燃管PC50
2.配置形式:暗配</t>
  </si>
  <si>
    <t>1.名称:刚性难燃管UPVC32
2.配置形式:暗配</t>
  </si>
  <si>
    <t>1.名称:刚性难燃管UPVC32
2.配置形式:明配</t>
  </si>
  <si>
    <t>配线</t>
  </si>
  <si>
    <t>1.名称:多股铜芯聚氯乙烯绝缘导线
2.配线形式:管内穿线
3.规格:RVV-2x6</t>
  </si>
  <si>
    <t>1.名称:多股铜芯聚氯乙烯绝缘导线
2.配线形式:管内穿线
3.规格:WDZN-RYJS-2x2.5</t>
  </si>
  <si>
    <t>1.名称:绝缘电线
2.配线形式:管内穿线
3.规格:WDZ-BYJ-10</t>
  </si>
  <si>
    <t>1.名称:绝缘电线
2.配线形式:管内穿线
3.规格:WDZ-BYJ-16</t>
  </si>
  <si>
    <t>1.名称:绝缘电线
2.配线形式:管内穿线
3.规格:WDZ-BYJ-2.5</t>
  </si>
  <si>
    <t>1.名称:绝缘电线
2.配线形式:管内穿线
3.规格:WDZN-BYJ-2.5</t>
  </si>
  <si>
    <t>1.名称:绝缘电线
2.配线形式:管内穿线
3.规格:WDZ-BYJ-4</t>
  </si>
  <si>
    <t>1.名称:绝缘电线
2.配线形式:管内穿线
3.规格:WDZ-BYJ-6</t>
  </si>
  <si>
    <t>1.名称:绝缘电线
2.配线形式:管内穿线
3.规格:WDZN-BYJ-1.5</t>
  </si>
  <si>
    <t>1.名称:配线
2.型号:RVV-2x4.0
3.配线线制:管内穿线
4.满足设计要求及施工规范</t>
  </si>
  <si>
    <t>1.名称:多股铜芯聚氯乙烯绝缘导线
2.配线形式:管内穿线
3.规格:RVV2x1.5</t>
  </si>
  <si>
    <t>1.名称:多股铜芯聚氯乙烯绝缘导线
2.配线形式:管内穿线
3.规格:RVVSP2x1.5</t>
  </si>
  <si>
    <t>1.名称:多股铜芯聚氯乙烯绝缘导线
2.配线形式:管内穿线
3.规格:RYSP2x1.0</t>
  </si>
  <si>
    <t>1.名称:多股铜芯聚氯乙烯绝缘导线
2.配线形式:管内穿线
3.规格:WDZN-RYS-2x1.5</t>
  </si>
  <si>
    <t>1.名称:多股铜芯聚氯乙烯绝缘导线
2.配线形式:管内穿线
3.规格:WDZ-RVS-2X1.5</t>
  </si>
  <si>
    <t>1.名称:多股铜芯聚氯乙烯绝缘导线
2.配线形式:管内穿线
3.规格:WDZ-RYSP-6*1.5</t>
  </si>
  <si>
    <t>1.名称:多股铜芯聚氯乙烯绝缘导线
2.配线形式:管内穿线
3.规格:WDZ-RYYSP-2x0.75</t>
  </si>
  <si>
    <t>1.名称:多股铜芯聚氯乙烯绝缘导线
2.配线形式:管内穿线
3.规格:WDZ-RYYSP-4x1.0</t>
  </si>
  <si>
    <t>1.名称:多股铜芯聚氯乙烯绝缘导线
2.配线形式:管内穿线
3.规格:WDZ-RYYSP-6*0.75</t>
  </si>
  <si>
    <t>桥架</t>
  </si>
  <si>
    <t>1.名称:配电桥架
2.型号:100*100
3.符合设计图纸及施工规范要求</t>
  </si>
  <si>
    <t>1.名称:配电桥架
2.型号:200*100
3.符合设计图纸及施工规范要求</t>
  </si>
  <si>
    <t>1.名称:配电桥架
2.型号:300*100
3.符合设计图纸及施工规范要求</t>
  </si>
  <si>
    <t>1.名称:弱电桥架
2.型号:300*200
3.符合设计图纸及施工规范要求</t>
  </si>
  <si>
    <t>1.名称:弱电桥架
2.型号:600*200
3.符合设计图纸及施工规范要求</t>
  </si>
  <si>
    <t>凿(压、切割)槽</t>
  </si>
  <si>
    <t>1.名称:凿(压)槽及恢复
2.类型:70*70mm以内</t>
  </si>
  <si>
    <t>支架、吊架</t>
  </si>
  <si>
    <t>1.名称:桥架支架
2.材质:综合型钢
3.规格:综合
4.涂刷遍数、漆膜厚度:手工除锈，防锈漆、调和漆各二道
5.符合设计图纸及施工规范要求</t>
  </si>
  <si>
    <t>kg</t>
  </si>
  <si>
    <t>按钮</t>
  </si>
  <si>
    <t>1.名称:求助按钮
2.符合设计图纸以及施工规范要求</t>
  </si>
  <si>
    <t>光缆</t>
  </si>
  <si>
    <t>1.名称:光缆
2.规格:2芯单模光纤
3.敷设方式:综合考虑
4.符合设计图纸及施工规范要求</t>
  </si>
  <si>
    <t>大对数电缆</t>
  </si>
  <si>
    <t>1.名称:光缆
2.规格:3类25对非屏蔽大对数电缆
3.敷设方式:综合考虑
4.符合设计图纸及施工规范要求</t>
  </si>
  <si>
    <t>布放尾纤</t>
  </si>
  <si>
    <t>1.名称:尾纤
2.安装方式:光纤熔接
3.符合设计图纸及施工规范要求</t>
  </si>
  <si>
    <t>条</t>
  </si>
  <si>
    <t>双绞线缆</t>
  </si>
  <si>
    <t>1.名称:双绞线
2.配线形式:管内穿线
3.规格:Cat6</t>
  </si>
  <si>
    <t>1.名称:双绞线缆
2.规格:UTP6
3.敷设方式:综合考虑
4.符合设计图纸及施工规范要求</t>
  </si>
  <si>
    <t>插箱、机柜、台架</t>
  </si>
  <si>
    <t>1.名称:24U机柜</t>
  </si>
  <si>
    <t>机柜、机架</t>
  </si>
  <si>
    <t>1.名称:16U机柜
2.符合设计图纸及施工规范要求</t>
  </si>
  <si>
    <t>架</t>
  </si>
  <si>
    <t>抄表采集系统设备</t>
  </si>
  <si>
    <t>1.名称:水表采集器
2.符合设计图纸以及施工规范要求</t>
  </si>
  <si>
    <t>带门磁功能的电控锁</t>
  </si>
  <si>
    <t>1.名称:带门磁功能的电控锁
2.符合设计图纸以及施工规范要求</t>
  </si>
  <si>
    <t>电话插座</t>
  </si>
  <si>
    <t>1.名称:电话插座
2.符合设计图纸以及施工规范要求</t>
  </si>
  <si>
    <t>分线接线箱(盒)</t>
  </si>
  <si>
    <t>1.名称:四合一光纤箱
2.符合设计图纸以及施工规范要求</t>
  </si>
  <si>
    <t>干线传输设备</t>
  </si>
  <si>
    <t>1.名称:1:8分光器</t>
  </si>
  <si>
    <t>交换机</t>
  </si>
  <si>
    <t>1.名称:48口  ONU（含跳线）</t>
  </si>
  <si>
    <t>开关电源设备</t>
  </si>
  <si>
    <t>1.种类:门禁专用电源
2.符合设计图纸以及施工规范要求</t>
  </si>
  <si>
    <t>开门按钮</t>
  </si>
  <si>
    <t>1.名称:开门按钮
2.符合设计图纸以及施工规范要求</t>
  </si>
  <si>
    <t>控制器</t>
  </si>
  <si>
    <t>1.名称:现场控制器
2.符合设计图纸以及施工规范要求</t>
  </si>
  <si>
    <t>门禁控制器</t>
  </si>
  <si>
    <t>1.名称:门禁控制器
2.符合设计图纸以及施工规范要求</t>
  </si>
  <si>
    <t>路由器</t>
  </si>
  <si>
    <t>1.名称:无线AP
2.符合设计图纸以及施工规范要求</t>
  </si>
  <si>
    <t>配线架</t>
  </si>
  <si>
    <t>1.名称:LC光纤配线架 12口（含跳线）</t>
  </si>
  <si>
    <t>1.名称:25对110配线架（含跳线）</t>
  </si>
  <si>
    <t>弱电箱</t>
  </si>
  <si>
    <t>1.名称:弱电箱</t>
  </si>
  <si>
    <t>声光报警器</t>
  </si>
  <si>
    <t>1.名称:编码火灾声光警报器(额定95dB)
2.符合设计图纸以及施工规范要求</t>
  </si>
  <si>
    <t>信息、网络插座</t>
  </si>
  <si>
    <t>1.名称:网络插座
2.符合设计图纸以及施工规范要求</t>
  </si>
  <si>
    <t>双绞线缆测试</t>
  </si>
  <si>
    <t>1.名称:双绞线缆测试
2.符合设计图纸以及施工规范要求</t>
  </si>
  <si>
    <t>链路</t>
  </si>
  <si>
    <t>智能化系统设备调试</t>
  </si>
  <si>
    <t>1.名称:智能化系统设备调试</t>
  </si>
  <si>
    <t>安全防范分系统调试</t>
  </si>
  <si>
    <t>1.名称:安全防范分系统调试</t>
  </si>
  <si>
    <t>抄表采集系统调试</t>
  </si>
  <si>
    <t>1.名称:抄表采集系统调试</t>
  </si>
  <si>
    <t>二、防雷</t>
  </si>
  <si>
    <t>避雷网</t>
  </si>
  <si>
    <t>1.名称:明装接闪带，
2.规格:Φ12热镀锌圆钢
3.安装形式:含支架</t>
  </si>
  <si>
    <t>接地母线</t>
  </si>
  <si>
    <t>1.名称:暗装接闪带
2.规格:Φ12热镀锌圆钢</t>
  </si>
  <si>
    <t>接地极</t>
  </si>
  <si>
    <t>1.名称:接地极
2.材质:不锈钢
3.规格:角钢L50*5*2.5M</t>
  </si>
  <si>
    <t>根</t>
  </si>
  <si>
    <t>1.名称:接地母线
2.材质:不锈钢
3.规格:扁钢-40*4</t>
  </si>
  <si>
    <t>1.名称:接地母线
2.材质:基础地梁(-0.8m)、筏板内下方两根主筋焊连形成闭路环网</t>
  </si>
  <si>
    <t>1.名称:贴装接闪带
2.材质:不锈钢
3.规格:扁钢-40*4</t>
  </si>
  <si>
    <t>避雷引下线</t>
  </si>
  <si>
    <t>1.规格:利用所有剪力墙内两根主筋（不小于Φ16)）作为引下线可靠焊连基础接地装置和接闪网。</t>
  </si>
  <si>
    <t>等电位端子箱、测试板</t>
  </si>
  <si>
    <t>1.名称:C测试块
2.材质:不锈钢
3.规格:100*100*6</t>
  </si>
  <si>
    <t>块</t>
  </si>
  <si>
    <t>1.名称:局部等电位箱</t>
  </si>
  <si>
    <t>1.名称:总等电位箱</t>
  </si>
  <si>
    <t>接地装置应急照明系统</t>
  </si>
  <si>
    <t>1.名称:接地装置调试
2.类别:接地网</t>
  </si>
  <si>
    <t>接地装置调试</t>
  </si>
  <si>
    <t>三、给水</t>
  </si>
  <si>
    <t>不锈钢管</t>
  </si>
  <si>
    <t>1.名称:不锈钢管
2.规格:DN100
3.连接形式:电弧焊连接
4.压力试验及冲洗设计要求:按规范及设计说明
5.符合设计要求及施工规范</t>
  </si>
  <si>
    <t>1.名称:不锈钢管
2.规格:DN150
3.连接形式:电弧焊连接
4.压力试验及冲洗设计要求:按规范及设计说明
5.符合设计要求及施工规范</t>
  </si>
  <si>
    <t>除污器(过滤器)</t>
  </si>
  <si>
    <t>1.名称:Y型过滤器
2.规格、压力等级:DN150
3.连接形式:法兰连接
4.满足设计要求及施工规范</t>
  </si>
  <si>
    <t>传感器</t>
  </si>
  <si>
    <t>1.名称:液位计
2.规格、压力等级:DN25
3.满足设计要求及施工规范</t>
  </si>
  <si>
    <t>支</t>
  </si>
  <si>
    <t>阀门</t>
  </si>
  <si>
    <t>1.名称:快速取水阀
2.规格:DN25
3.附件:6寸成品圆形阀门箱
4.基础:280*280 C15混凝土基座
5.满足设计要求及施工规范
6.含模板</t>
  </si>
  <si>
    <t>法兰阀门</t>
  </si>
  <si>
    <t>1.名称:弹性座封铸铁铜芯闸阀
2.规格、压力等级:DN65
3.连接形式:法兰连接
4.满足设计要求及施工规范</t>
  </si>
  <si>
    <t>1.名称:浮球阀
2.规格、压力等级:DN100
3.连接形式:法兰连接
4.满足设计要求及施工规范</t>
  </si>
  <si>
    <t>1.名称:弹性座封铸铁铜芯闸阀
2.规格、压力等级:DN150
3.连接形式:法兰连接
4.满足设计要求及施工规范</t>
  </si>
  <si>
    <t>1.名称:电磁阀
2.规格、压力等级:DN150
3.连接形式:法兰连接
4.满足设计要求及施工规范</t>
  </si>
  <si>
    <t>焊接法兰阀门</t>
  </si>
  <si>
    <t>1.名称:弹性座封明杆闸阀
2.规格、压力等级:DN100
3.连接形式:法兰连接
4.满足设计要求及施工规范</t>
  </si>
  <si>
    <t>复合管</t>
  </si>
  <si>
    <t>1.安装部位:室内
2.介质:给水
3.材质、规格:衬塑钢管DN15
4.连接形式:丝接
5.压力试验及吹、洗设计要求:水压试验、水消毒冲洗
6.满足设计要求及施工规范</t>
  </si>
  <si>
    <t>1.安装部位:室内
2.介质:给水
3.材质、规格:衬塑钢管DN20
4.连接形式:丝接
5.压力试验及吹、洗设计要求:水压试验、水消毒冲洗
6.满足设计要求及施工规范</t>
  </si>
  <si>
    <t>1.安装部位:室内
2.介质:给水
3.材质、规格:衬塑钢管DN25
4.连接形式:丝接
5.压力试验及吹、洗设计要求:水压试验、水冲洗
6.满足设计要求及施工规范</t>
  </si>
  <si>
    <t>1.安装部位:室内
2.介质:给水
3.材质、规格:衬塑钢管DN32
4.连接形式:丝接
5.压力试验及吹、洗设计要求:水压试验、水消毒冲洗
6.满足设计要求及施工规范</t>
  </si>
  <si>
    <t>1.安装部位:室内
2.介质:给水
3.材质、规格:衬塑钢管DN40
4.连接形式:丝接
5.压力试验及吹、洗设计要求:水压试验、水消毒冲洗
6.满足设计要求及施工规范</t>
  </si>
  <si>
    <t>1.安装部位:室内
2.介质:给水
3.材质、规格:衬塑钢管DN50
4.连接形式:丝接
5.压力试验及吹、洗设计要求:水压试验、水消毒冲洗
6.满足设计要求及施工规范</t>
  </si>
  <si>
    <t>1.安装部位:室内
2.介质:给水
3.材质、规格:衬塑钢管DN65
4.连接形式:丝接
5.压力试验及吹、洗设计要求:水压试验、水消毒冲洗
6.满足设计要求及施工规范</t>
  </si>
  <si>
    <t>1.安装部位:室内
2.介质:给水
3.材质、规格:钢塑复合管DN100
4.连接形式:法兰连接
5.除锈刷油:刷樟丹一道,色漆二道
6.压力试验及吹、洗设计要求:水压试验、水消毒冲洗
7.满足设计要求及施工规范</t>
  </si>
  <si>
    <t>1.安装部位:室内
2.介质:给水
3.材质、规格:钢塑复合管DN150
4.连接形式:法兰连接
5.除锈刷油:刷樟丹一道,色漆二道
6.压力试验及吹、洗设计要求:水压试验、水消毒冲洗
7.满足设计要求及施工规范</t>
  </si>
  <si>
    <t>管道支架</t>
  </si>
  <si>
    <t>1.名称:管道支架
2.材质:综合型钢
3.除锈刷油:除锈后防锈漆二道，刷油性调和漆两道
4.满足设计要求及施工规范</t>
  </si>
  <si>
    <t>减压器</t>
  </si>
  <si>
    <t>1.名称:可调式减压阀组
2.规格、压力等级:DN32
3.连接形式:螺纹连接
4.附件配置:含1个减压阀、1个Y型过滤器、2个全铜截止阀、2个压力表
5.满足设计要求及施工规范</t>
  </si>
  <si>
    <t>组</t>
  </si>
  <si>
    <t>1.名称:可调式减压阀组
2.规格、压力等级:DN40
3.连接形式:螺纹连接
4.附件配置:含1个减压阀、1个Y型过滤器、2个全铜截止阀、2个压力表
5.满足设计要求及施工规范</t>
  </si>
  <si>
    <t>1.名称:可调式减压阀组
2.规格、压力等级:DN50
3.连接形式:螺纹连接
4.附件配置:含1个减压阀、1个Y型过滤器、2个全铜截止阀、2个压力表
5.满足设计要求及施工规范</t>
  </si>
  <si>
    <t>开孔打洞</t>
  </si>
  <si>
    <t>1.名称:楼板开孔
2.规格:DN32
3.其他:含材料、砼渣土清理、洞口封堵
4.满足设计要求及施工规范</t>
  </si>
  <si>
    <t>1.名称:楼板开孔
2.规格:DN40
3.其他:含材料、砼渣土清理、洞口封堵
4.满足设计要求及施工规范</t>
  </si>
  <si>
    <t>1.名称:楼板开孔
2.规格:DN50
3.其他:含材料、砼渣土清理、洞口封堵
4.满足设计要求及施工规范</t>
  </si>
  <si>
    <t>1.名称:楼板开孔
2.规格:DN65
3.其他:含材料、砼渣土清理、洞口封堵
4.满足设计要求及施工规范</t>
  </si>
  <si>
    <t>螺纹阀门</t>
  </si>
  <si>
    <t>1.名称:弹性座封铸铁铜芯闸阀
2.规格、压力等级:DN50
3.连接形式:法兰连接
4.满足设计要求及施工规范</t>
  </si>
  <si>
    <t>1.名称:倒流防止器
2.规格、压力等级:DN32
3.连接形式:螺纹连接
4.满足设计要求及施工规范</t>
  </si>
  <si>
    <t>1.名称:倒流防止器
2.规格、压力等级:DN50
3.连接形式:螺纹连接
4.满足设计要求及施工规范</t>
  </si>
  <si>
    <t>1.名称:蝶阀
2.规格、压力等级:DN50
3.连接形式:螺纹连接
4.满足设计要求及施工规范</t>
  </si>
  <si>
    <t>1.名称:全铜截止阀
2.规格、压力等级:DN20
3.连接形式:螺纹连接
4.满足设计要求及施工规范</t>
  </si>
  <si>
    <t>1.名称:全铜截止阀
2.规格、压力等级:DN25
3.连接形式:螺纹连接
4.满足设计要求及施工规范</t>
  </si>
  <si>
    <t>1.名称:全铜截止阀
2.规格、压力等级:DN32
3.连接形式:螺纹连接
4.满足设计要求及施工规范</t>
  </si>
  <si>
    <t>1.名称:全铜截止阀
2.规格、压力等级:DN40
3.连接形式:螺纹连接
4.满足设计要求及施工规范</t>
  </si>
  <si>
    <t>1.名称:全铜截止阀
2.规格、压力等级:DN50
3.连接形式:螺纹连接
4.满足设计要求及施工规范</t>
  </si>
  <si>
    <t>1.名称:自动排气阀（含真空破坏器）
2.规格、压力等级:DN20
3.连接形式:螺纹连接
4.满足设计要求及施工规范</t>
  </si>
  <si>
    <t>1.名称:自动排气阀（含真空破坏器）
2.规格、压力等级:DN25
3.连接形式:螺纹连接
4.满足设计要求及施工规范</t>
  </si>
  <si>
    <t>水表</t>
  </si>
  <si>
    <t>1.名称:水表组
2.规格:DN25
3.连接形式:螺纹连接
4.附件配置:含截止阀2个，水表1个，倒流防止器1个
5.满足设计要求及施工规范</t>
  </si>
  <si>
    <t>1.名称:水表组
2.规格:DN32
3.连接形式:螺纹连接
4.附件配置:含截止阀2个，水表1个，倒流防止器1个
5.满足设计要求及施工规范</t>
  </si>
  <si>
    <t>1.名称:远传水表
2.型号、规格:DN25
3.连接形式:螺纹连接
4.满足设计要求及施工规范</t>
  </si>
  <si>
    <t>1.名称:远传水表
2.型号、规格:DN32
3.连接形式:螺纹连接
4.满足设计要求及施工规范</t>
  </si>
  <si>
    <t>1.名称:远传水表
2.型号、规格:DN40
3.连接形式:螺纹连接
4.满足设计要求及施工规范</t>
  </si>
  <si>
    <t>1.名称:远传水表
2.型号、规格:DN50
3.连接形式:螺纹连接
4.满足设计要求及施工规范</t>
  </si>
  <si>
    <t>塑料管</t>
  </si>
  <si>
    <t>1.安装部位:室内
2.介质:给水
3.材质、规格:PP-R管(S4)DN15
4.连接形式:热熔连接
5.压力试验及吹、洗设计要求:水压试验、水消毒冲洗
6.满足设计要求及施工规范</t>
  </si>
  <si>
    <t>1.安装部位:室内
2.介质:给水
3.材质、规格:PP-R管(S4)DN25
4.连接形式:热熔连接
5.压力试验及吹、洗设计要求:水压试验、水消毒冲洗
6.满足设计要求及施工规范</t>
  </si>
  <si>
    <t>1.安装部位:室内
2.介质:给水
3.材质、规格:PP-R管(S4)DN32
4.连接形式:热熔连接
5.压力试验及吹、洗设计要求:水压试验、水消毒冲洗
6.满足设计要求及施工规范</t>
  </si>
  <si>
    <t>1.安装部位:室内
2.介质:给水
3.材质、规格:PP-R管(S4)DN40
4.连接形式:热熔连接
5.压力试验及吹、洗设计要求:水压试验、水消毒冲洗
6.满足设计要求及施工规范</t>
  </si>
  <si>
    <t>1.安装部位:室内
2.介质:给水
3.材质、规格:PPR管DN50
4.连接形式:热熔连接
5.压力试验及吹、洗设计要求:水压试验、水消毒冲洗
6.满足设计要求及施工规范</t>
  </si>
  <si>
    <t>1.安装部位:室外
2.介质:给水
3.材质、规格:PE给水管DN20
4.连接形式:热熔连接
5.压力试验及吹、洗设计要求:水压试验、水冲洗
6.满足设计要求及施工规范</t>
  </si>
  <si>
    <t>1.安装部位:室外
2.介质:给水
3.材质、规格:PE给水管DN25
4.连接形式:热熔连接
5.压力试验及吹、洗设计要求:水压试验、水冲洗
6.满足设计要求及施工规范</t>
  </si>
  <si>
    <t>1.安装部位:室外
2.介质:给水
3.材质、规格:PE给水管DN32
4.连接形式:热熔连接
5.压力试验及吹、洗设计要求:水压试验、水冲洗
6.满足设计要求及施工规范</t>
  </si>
  <si>
    <t>套管</t>
  </si>
  <si>
    <t>1.名称:刚性防水套管
2.规格:DN100
3.满足设计要求及施工规范</t>
  </si>
  <si>
    <t>1.名称:刚性防水套管
2.规格:DN150
3.满足设计要求及施工规范</t>
  </si>
  <si>
    <t>1.名称:刚性防水套管
2.规格:DN25
3.满足设计要求及施工规范</t>
  </si>
  <si>
    <t>1.名称:一般钢套管
2.规格:DN150
3.满足设计要求及施工规范</t>
  </si>
  <si>
    <t>1.名称:一般钢套管
2.规格:DN32
3.满足设计要求及施工规范</t>
  </si>
  <si>
    <t>1.名称:一般钢套管
2.规格:DN40
3.满足设计要求及施工规范</t>
  </si>
  <si>
    <t>1.名称:一般钢套管
2.规格:DN50
3.满足设计要求及施工规范</t>
  </si>
  <si>
    <t>1.名称:一般钢套管
2.规格:DN65
3.满足设计要求及施工规范</t>
  </si>
  <si>
    <t>四、排水</t>
  </si>
  <si>
    <t>洗脸盆</t>
  </si>
  <si>
    <t>1.名称:洗脸盘
2.材质:陶瓷
3.规格:详见图纸
4.附件:含水龙头，角阀、进水软管、下水器及下水管
5.满足设计要求及施工规范</t>
  </si>
  <si>
    <t>大便器</t>
  </si>
  <si>
    <t>1.名称:蹲便器
2.材质:陶瓷
3.规格:详见图纸
4.附件:含冲水阀、排水附件
5.满足设计要求及施工规范</t>
  </si>
  <si>
    <t>泵</t>
  </si>
  <si>
    <t>1.名称:潜水泵
2.型号:80QW40-22-5.5,N=5.5Kw
3.符合设计图纸及施工规范要求</t>
  </si>
  <si>
    <t>潜水泵</t>
  </si>
  <si>
    <t>1.名称:潜水泵
2.型号:JYWQ80-20-15-1600-2.2
3.规格:Q=20m3/h,H=15m,N=2.2kW
4.符合设计图纸及施工规范要求</t>
  </si>
  <si>
    <t>镀锌钢管</t>
  </si>
  <si>
    <t>1.安装部位:室内
2.介质:压力排水
3.材质、规格:镀锌钢管DN100
4.连接形式:丝扣连接
5.满足设计要求及施工规范</t>
  </si>
  <si>
    <t>1.名称:闸阀
2.规格:DN80
3.连接形式:法兰连接
4.符合设计图纸及施工规范要求</t>
  </si>
  <si>
    <t>1.名称:闸阀
2.规格:DN100
3.连接形式:法兰连接
4.符合设计图纸及施工规范要求</t>
  </si>
  <si>
    <t>1.安装部位:室内
2.介质:压力排水
3.材质、规格:衬塑钢管管DN80
4.连接形式:丝扣连接
5.满足设计要求及施工规范</t>
  </si>
  <si>
    <t>1.安装部位:室内
2.介质:压力排水
3.材质、规格:衬塑钢管管DN100
4.连接形式:丝扣连接
5.满足设计要求及施工规范</t>
  </si>
  <si>
    <t>1.安装部位:室内
2.介质:压力排水
3.材质、规格:衬塑钢管管DN150
4.连接形式:卡箍连接
5.满足设计要求及施工规范</t>
  </si>
  <si>
    <t>304#不锈钢地漏(硬质)</t>
  </si>
  <si>
    <t>1.名称:PVC地漏
2.规格:DN150
3.其他:修边同周边铺装材料
5.满足设计要求及施工规范</t>
  </si>
  <si>
    <t>PVC地漏(草地上)</t>
  </si>
  <si>
    <t>1.名称:PVC地漏
2.规格:DN150
3.其他:20~25mm碎石层
5.满足设计要求及施工规范</t>
  </si>
  <si>
    <t>给、排水附件</t>
  </si>
  <si>
    <t>1.名称:87型雨水斗
2.型号、规格:DN100
3.满足设计要求及施工规范</t>
  </si>
  <si>
    <t>1.名称:87型雨水斗
2.型号、规格:DN75
3.满足设计要求及施工规范</t>
  </si>
  <si>
    <t>1.名称:侧排雨水斗
2.型号、规格:DN100
3.满足设计要求及施工规范</t>
  </si>
  <si>
    <t>1.名称:侧排雨水斗
2.型号、规格:DN75
3.满足设计要求及施工规范</t>
  </si>
  <si>
    <t>1.名称:排水沟雨水斗
2.型号、规格:DN150
3.满足设计要求及施工规范</t>
  </si>
  <si>
    <t>1.名称:雨水斗
2.型号、规格:DN200
3.满足设计要求及施工规范</t>
  </si>
  <si>
    <t>1.名称:侧排地漏
2.型号、规格:DN75
3.满足设计要求及施工规范</t>
  </si>
  <si>
    <t>1.名称:阳台防臭地漏
2.型号、规格:DN75
3.满足设计要求及施工规范</t>
  </si>
  <si>
    <t>1.名称:地漏
2.型号、规格:DN50
3.满足设计要求及施工规范</t>
  </si>
  <si>
    <t>1.名称:地漏
2.型号、规格:DN75
3.满足设计要求及施工规范</t>
  </si>
  <si>
    <t>1.名称:地漏
2.型号、规格:DN100
3.满足设计要求及施工规范</t>
  </si>
  <si>
    <t>1.名称:地漏
2.型号、规格:DN150
3.满足设计要求及施工规范</t>
  </si>
  <si>
    <t>1.名称:清扫口
2.型号、规格:DN32
3.满足设计要求及施工规范</t>
  </si>
  <si>
    <t>1.名称:清扫口
2.型号、规格:DN75
3.满足设计要求及施工规范</t>
  </si>
  <si>
    <t>1.名称:清扫口
2.型号、规格:DN100
3.满足设计要求及施工规范</t>
  </si>
  <si>
    <t>1.名称:清扫口
2.型号、规格:DN150
3.满足设计要求及施工规范</t>
  </si>
  <si>
    <t>1.名称:清扫口
2.型号、规格:DN200
3.满足设计要求及施工规范</t>
  </si>
  <si>
    <t>1.名称:湿式报警阀间直排地漏
2.型号、规格:DN100
3.满足设计要求及施工规范</t>
  </si>
  <si>
    <t>1.名称:网框地漏
2.型号、规格:DN150
3.满足设计要求及施工规范</t>
  </si>
  <si>
    <t>给、排水附(配)件</t>
  </si>
  <si>
    <t>1.名称:自喷试水喇叭口
2.型号、规格:DN75
3.满足设计要求及施工规范</t>
  </si>
  <si>
    <t>1.名称:楼板开孔
2.规格:DN25
3.其他:含材料、砼渣土清理、洞口封堵
4.满足设计要求及施工规范</t>
  </si>
  <si>
    <t>1.名称:楼板开孔
2.规格:DN75
3.其他:含材料、砼渣土清理、洞口封堵
4.满足设计要求及施工规范</t>
  </si>
  <si>
    <t>1.名称:楼板开孔
2.规格:DN100
3.其他:含材料、砼渣土清理、洞口封堵
4.满足设计要求及施工规范</t>
  </si>
  <si>
    <t>可曲挠橡胶接头</t>
  </si>
  <si>
    <t>1.材质:可曲挠橡胶接头
2.规格:DN80
3.连接形式:法兰连接
4.符合设计图纸、施工规范要求</t>
  </si>
  <si>
    <t>1.材质:可曲挠橡胶接头
2.规格:DN100
3.连接形式:法兰连接
4.符合设计图纸、施工规范要求</t>
  </si>
  <si>
    <t>1.安装部位:室内
2.介质:冷凝水
3.材质、规格:PVC-U排水管DN25
4.连接形式:承插胶粘接
5.满足设计要求及施工规范</t>
  </si>
  <si>
    <t>1.安装部位:室内
2.介质:冷凝水
3.材质、规格:PVC-U排水管DN32
4.连接形式:承插胶粘接
5.满足设计要求及施工规范</t>
  </si>
  <si>
    <t>1.安装部位:室内
2.介质:冷凝水
3.材质、规格:PVC-U排水管DN40
4.连接形式:承插胶粘接
5.满足设计要求及施工规范</t>
  </si>
  <si>
    <t>1.安装部位:室内
2.介质:污废水
3.材质、规格:PVC-U排水管DN50
4.连接形式:承插胶粘接
5.满足设计要求及施工规范</t>
  </si>
  <si>
    <t>1.安装部位:室内
2.介质:污废水/雨水等
3.材质、规格:PVC-U排水管DN75
4.连接形式:承插胶粘接
5.满足设计要求及施工规范</t>
  </si>
  <si>
    <t>1.安装部位:室内
2.介质:污废水/雨水/废气
3.材质、规格:PVC-U排水管DN100
4.连接形式:承插胶粘接
5.满足设计要求及施工规范</t>
  </si>
  <si>
    <t>1.安装部位:室内
2.介质:污废水/雨水
3.材质、规格:PVC-U排水管DN150
4.连接形式:承插胶粘接
5.满足设计要求及施工规范</t>
  </si>
  <si>
    <t>1.安装部位:室内
2.介质:雨水
3.材质、规格:PVC-U排水管DN200
4.连接形式:承插胶粘接
5.满足设计要求及施工规范</t>
  </si>
  <si>
    <t>1.名称:双壁波纹管
2.材质及规格:DN200
3.连接形式:橡胶圈连接
4.管道检验及试验要求:含管道闭水试验</t>
  </si>
  <si>
    <t>1.名称:双壁波纹管
2.材质及规格:DN300
3.连接形式:橡胶圈连接
4.管道检验及试验要求:含管道闭水试验</t>
  </si>
  <si>
    <t>1.名称:一般钢套管
2.规格:DN25
3.满足设计要求及施工规范</t>
  </si>
  <si>
    <t>1.名称:一般钢套管
2.规格:DN75
3.满足设计要求及施工规范</t>
  </si>
  <si>
    <t>1.名称:一般钢套管
2.规格:DN100
3.满足设计要求及施工规范</t>
  </si>
  <si>
    <t>1.名称:穿楼板刚性防水套管
2.规格:DN75
3.满足设计要求及施工规范</t>
  </si>
  <si>
    <t>1.名称:穿楼板刚性防水套管
2.规格:DN100
3.满足设计要求及施工规范</t>
  </si>
  <si>
    <t>通气帽</t>
  </si>
  <si>
    <t>1.名称:通气帽
2.规格:DN100
3.满足设计要求及施工规范</t>
  </si>
  <si>
    <t>压力仪表</t>
  </si>
  <si>
    <t>1.名称:压力表
2.符合设计图纸、施工规范要求</t>
  </si>
  <si>
    <t>止回阀</t>
  </si>
  <si>
    <t>1.名称:止回阀
2.规格:DN80
3.连接形式:法兰连接
4.符合设计图纸及施工规范要求</t>
  </si>
  <si>
    <t>1.名称:止回阀
2.规格:DN100
3.连接形式:法兰连接
4.符合设计图纸及施工规范要求</t>
  </si>
  <si>
    <t>屋面水簸箕</t>
  </si>
  <si>
    <t>1.名称:屋面水簸箕
2.满足设计要求及施工规范</t>
  </si>
  <si>
    <t>铸铁管</t>
  </si>
  <si>
    <t>1.安装部位:室内
2.介质:雨水
3.材质、规格:机制排水铸铁管DN75
4.连接形式:承插连接
5.满足设计要求及施工规范</t>
  </si>
  <si>
    <t>1.安装部位:室内
2.介质:雨水
3.材质、规格:机制排水铸铁管DN100
4.连接形式:承插连接
5.满足设计要求及施工规范</t>
  </si>
  <si>
    <t>1.安装部位:室外
2.介质:雨水
3.材质、规格:机制排水铸铁管DN100
4.连接形式:承插连接
5.满足设计要求及施工规范</t>
  </si>
  <si>
    <t>1.安装部位:室外
2.介质:雨水
3.材质、规格:机制排水铸铁管DN125
4.连接形式:承插连接
5.满足设计要求及施工规范</t>
  </si>
  <si>
    <t>1.安装部位:室外
2.介质:雨水
3.材质、规格:机制排水铸铁管DN150
4.连接形式:承插连接
5.满足设计要求及施工规范</t>
  </si>
  <si>
    <t>五、拆除部分</t>
  </si>
  <si>
    <t>1.名称:嵌入式筒灯拆除
2.符合设计图纸及施工规范要求</t>
  </si>
  <si>
    <t>1.名称:开关、插座拆除
2.符合设计图纸及施工规范要求</t>
  </si>
  <si>
    <t>1.名称:接线盒拆除
2.符合设计图纸及施工规范要求</t>
  </si>
  <si>
    <t>管道拆除</t>
  </si>
  <si>
    <t>1.名称:管道拆除
2.材质、规格:钢塑复合管DN100
3.废料搬运至指定地点、清理现场</t>
  </si>
  <si>
    <t>1.名称:管道拆除
2.材质、规格:放空管DN100
3.废料搬运至指定地点、清理现场</t>
  </si>
  <si>
    <t>1.名称:管道拆除
2.材质、规格:溢流管DN150
3.废料搬运至指定地点、清理现场</t>
  </si>
  <si>
    <t>管道支架拆除</t>
  </si>
  <si>
    <t>1.名称:管道支架拆除
2.材质:综合型钢
3.废料搬运至指定地点、清理现场</t>
  </si>
  <si>
    <t>闸阀拆除</t>
  </si>
  <si>
    <t>1.名称:闸阀拆除
2.规格、压力等级:DN100
3.连接方式:法兰连接
4.废料搬运至指定地点、清理现场</t>
  </si>
  <si>
    <t>水表拆除</t>
  </si>
  <si>
    <t>1.名称:水表拆除
2.规格、压力等级:DN100
3.连接方式:法兰连接
4.废料搬运至指定地点、清理现场</t>
  </si>
  <si>
    <t>Y型过滤器拆除</t>
  </si>
  <si>
    <t>1.名称:Y型过滤器拆除
2.规格、压力等级:DN100
3.连接方式:法兰连接
4.废料搬运至指定地点、清理现场</t>
  </si>
  <si>
    <t>止回阀拆除</t>
  </si>
  <si>
    <t>1.名称:止回阀拆除
2.规格、压力等级:DN100
3.连接方式:法兰连接
4.废料搬运至指定地点、清理现场</t>
  </si>
  <si>
    <t>液位控制阀拆除</t>
  </si>
  <si>
    <t>1.名称:液位控制阀拆除
2.规格、压力等级:DN100
3.连接方式:法兰连接
4.废料搬运至指定地点、清理现场</t>
  </si>
  <si>
    <t>1.名称:镀锌电线管拆除
2.材质:SC50</t>
  </si>
  <si>
    <t>1.名称:电力电缆拆除
2.型号:WDZN-YJY-4X35
3.符合设计图纸及施工规范要求</t>
  </si>
  <si>
    <t>1.名称:电力电缆头拆除
2.规格:35mm2以下
3.符合设计图纸及施工规范要求</t>
  </si>
  <si>
    <t>现状电箱迁改</t>
  </si>
  <si>
    <t>1.名称:现状电箱迁改</t>
  </si>
  <si>
    <t>电线整体迁移【(文保单位)】</t>
  </si>
  <si>
    <t>1.现有电线错综杂乱，进行整体迁移
2.迁移距离以招标人指定位置为准，费用投标人自行考虑。
3.符合设计图纸及施工规范要求</t>
  </si>
  <si>
    <t>项</t>
  </si>
  <si>
    <t>不含税合计</t>
  </si>
  <si>
    <t>税金（9%）</t>
  </si>
  <si>
    <t>含税合计</t>
  </si>
  <si>
    <t>注：
1.总价包括人工费、辅材费、措施费、机械费（招标人提供设备除外）、管理费、规费、利润和税金等，同时投标人已充分考虑施工难度、抢工、施工期间各类建材的市场风险和国家政策性调整以及施工条件确定风险系数计入综合单价。
2.计价原则：固定单价*实际工程量。
3.配合现场安全文明施工等费用；不另外计取。
4.施工措施费、安全文明施工费、赶工措施费、夜间施工增加费等在综合单价中考虑，不另外计取。
5.安全帽和反光衣费用从当期进度款中扣除。
6.食宿自理，项目不予提供，均在综合单价中考虑。
7.现场用水、用电接驳及费用自行解决，结算中不另行扣除。
8.施工脚手架费在综合单价中考虑，不另外计取
9.本项目甲供材为：线管材（弯头等配件乙供）、配电箱、灯具、电线电缆。
10.质量标准：合格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</si>
</sst>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00_ "/>
    <numFmt numFmtId="179" formatCode="[DBNum2][$-804]General"/>
  </numFmts>
  <fonts count="36">
    <font>
      <sz val="9"/>
      <color theme="1"/>
      <name val="宋体"/>
      <charset val="134"/>
      <scheme val="minor"/>
    </font>
    <font>
      <b/>
      <sz val="20"/>
      <name val="宋体"/>
      <charset val="134"/>
    </font>
    <font>
      <sz val="10"/>
      <name val="宋体"/>
      <charset val="134"/>
    </font>
    <font>
      <b/>
      <sz val="12"/>
      <name val="宋体"/>
      <charset val="134"/>
    </font>
    <font>
      <b/>
      <sz val="12"/>
      <color theme="1"/>
      <name val="宋体"/>
      <charset val="134"/>
      <scheme val="minor"/>
    </font>
    <font>
      <sz val="11"/>
      <color theme="1"/>
      <name val="宋体"/>
      <charset val="134"/>
      <scheme val="minor"/>
    </font>
    <font>
      <sz val="12"/>
      <name val="宋体"/>
      <charset val="134"/>
    </font>
    <font>
      <b/>
      <sz val="16"/>
      <name val="宋体"/>
      <charset val="134"/>
    </font>
    <font>
      <sz val="9"/>
      <name val="宋体"/>
      <charset val="134"/>
    </font>
    <font>
      <sz val="11"/>
      <name val="宋体"/>
      <charset val="134"/>
    </font>
    <font>
      <sz val="12"/>
      <color rgb="FFFF0000"/>
      <name val="宋体"/>
      <charset val="134"/>
    </font>
    <font>
      <sz val="10"/>
      <name val="Arial"/>
      <charset val="0"/>
    </font>
    <font>
      <sz val="18"/>
      <name val="宋体"/>
      <charset val="134"/>
    </font>
    <font>
      <sz val="14"/>
      <name val="宋体"/>
      <charset val="134"/>
    </font>
    <font>
      <b/>
      <sz val="18"/>
      <name val="宋体"/>
      <charset val="134"/>
    </font>
    <font>
      <b/>
      <sz val="22"/>
      <name val="宋体"/>
      <charset val="134"/>
    </font>
    <font>
      <b/>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45">
    <fill>
      <patternFill patternType="none"/>
    </fill>
    <fill>
      <patternFill patternType="gray125"/>
    </fill>
    <fill>
      <patternFill patternType="solid">
        <fgColor rgb="FFFFC000"/>
        <bgColor indexed="64"/>
      </patternFill>
    </fill>
    <fill>
      <patternFill patternType="solid">
        <fgColor theme="7" tint="0.6"/>
        <bgColor indexed="64"/>
      </patternFill>
    </fill>
    <fill>
      <patternFill patternType="solid">
        <fgColor theme="6" tint="0.4"/>
        <bgColor indexed="64"/>
      </patternFill>
    </fill>
    <fill>
      <patternFill patternType="solid">
        <fgColor theme="0"/>
        <bgColor indexed="64"/>
      </patternFill>
    </fill>
    <fill>
      <patternFill patternType="solid">
        <fgColor rgb="FFEA2CDF"/>
        <bgColor indexed="64"/>
      </patternFill>
    </fill>
    <fill>
      <patternFill patternType="solid">
        <fgColor rgb="FFFFFF00"/>
        <bgColor indexed="64"/>
      </patternFill>
    </fill>
    <fill>
      <patternFill patternType="solid">
        <fgColor rgb="FF92D050"/>
        <bgColor indexed="64"/>
      </patternFill>
    </fill>
    <fill>
      <patternFill patternType="solid">
        <fgColor theme="9" tint="0.6"/>
        <bgColor indexed="64"/>
      </patternFill>
    </fill>
    <fill>
      <patternFill patternType="solid">
        <fgColor theme="8" tint="0.6"/>
        <bgColor indexed="64"/>
      </patternFill>
    </fill>
    <fill>
      <patternFill patternType="solid">
        <fgColor rgb="FF70DAD9"/>
        <bgColor indexed="64"/>
      </patternFill>
    </fill>
    <fill>
      <patternFill patternType="solid">
        <fgColor indexed="9"/>
        <bgColor indexed="1"/>
      </patternFill>
    </fill>
    <fill>
      <patternFill patternType="solid">
        <fgColor theme="0"/>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thin">
        <color indexed="8"/>
      </bottom>
      <diagonal/>
    </border>
    <border>
      <left/>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5" fillId="14" borderId="1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5" applyNumberFormat="0" applyFill="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4" fillId="0" borderId="0" applyNumberFormat="0" applyFill="0" applyBorder="0" applyAlignment="0" applyProtection="0">
      <alignment vertical="center"/>
    </xf>
    <xf numFmtId="0" fontId="25" fillId="15" borderId="17" applyNumberFormat="0" applyAlignment="0" applyProtection="0">
      <alignment vertical="center"/>
    </xf>
    <xf numFmtId="0" fontId="26" fillId="16" borderId="18" applyNumberFormat="0" applyAlignment="0" applyProtection="0">
      <alignment vertical="center"/>
    </xf>
    <xf numFmtId="0" fontId="27" fillId="16" borderId="17" applyNumberFormat="0" applyAlignment="0" applyProtection="0">
      <alignment vertical="center"/>
    </xf>
    <xf numFmtId="0" fontId="28" fillId="17" borderId="19" applyNumberFormat="0" applyAlignment="0" applyProtection="0">
      <alignment vertical="center"/>
    </xf>
    <xf numFmtId="0" fontId="29" fillId="0" borderId="20" applyNumberFormat="0" applyFill="0" applyAlignment="0" applyProtection="0">
      <alignment vertical="center"/>
    </xf>
    <xf numFmtId="0" fontId="30" fillId="0" borderId="21" applyNumberFormat="0" applyFill="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5" fillId="34" borderId="0" applyNumberFormat="0" applyBorder="0" applyAlignment="0" applyProtection="0">
      <alignment vertical="center"/>
    </xf>
    <xf numFmtId="0" fontId="35" fillId="35" borderId="0" applyNumberFormat="0" applyBorder="0" applyAlignment="0" applyProtection="0">
      <alignment vertical="center"/>
    </xf>
    <xf numFmtId="0" fontId="34" fillId="36" borderId="0" applyNumberFormat="0" applyBorder="0" applyAlignment="0" applyProtection="0">
      <alignment vertical="center"/>
    </xf>
    <xf numFmtId="0" fontId="34" fillId="37" borderId="0" applyNumberFormat="0" applyBorder="0" applyAlignment="0" applyProtection="0">
      <alignment vertical="center"/>
    </xf>
    <xf numFmtId="0" fontId="35" fillId="38" borderId="0" applyNumberFormat="0" applyBorder="0" applyAlignment="0" applyProtection="0">
      <alignment vertical="center"/>
    </xf>
    <xf numFmtId="0" fontId="35" fillId="39" borderId="0" applyNumberFormat="0" applyBorder="0" applyAlignment="0" applyProtection="0">
      <alignment vertical="center"/>
    </xf>
    <xf numFmtId="0" fontId="34" fillId="40" borderId="0" applyNumberFormat="0" applyBorder="0" applyAlignment="0" applyProtection="0">
      <alignment vertical="center"/>
    </xf>
    <xf numFmtId="0" fontId="34" fillId="41" borderId="0" applyNumberFormat="0" applyBorder="0" applyAlignment="0" applyProtection="0">
      <alignment vertical="center"/>
    </xf>
    <xf numFmtId="0" fontId="35" fillId="42" borderId="0" applyNumberFormat="0" applyBorder="0" applyAlignment="0" applyProtection="0">
      <alignment vertical="center"/>
    </xf>
    <xf numFmtId="0" fontId="35" fillId="43" borderId="0" applyNumberFormat="0" applyBorder="0" applyAlignment="0" applyProtection="0">
      <alignment vertical="center"/>
    </xf>
    <xf numFmtId="0" fontId="34" fillId="44" borderId="0" applyNumberFormat="0" applyBorder="0" applyAlignment="0" applyProtection="0">
      <alignment vertical="center"/>
    </xf>
    <xf numFmtId="0" fontId="0" fillId="0" borderId="0"/>
  </cellStyleXfs>
  <cellXfs count="103">
    <xf numFmtId="0" fontId="0" fillId="0" borderId="0" xfId="0">
      <alignment vertical="center"/>
    </xf>
    <xf numFmtId="0" fontId="0" fillId="2" borderId="0" xfId="49" applyFill="1"/>
    <xf numFmtId="0" fontId="0" fillId="3" borderId="0" xfId="49" applyFill="1"/>
    <xf numFmtId="0" fontId="0" fillId="4" borderId="0" xfId="49" applyFont="1" applyFill="1" applyAlignment="1"/>
    <xf numFmtId="0" fontId="0" fillId="5" borderId="0" xfId="49" applyFont="1" applyFill="1" applyAlignment="1"/>
    <xf numFmtId="0" fontId="0" fillId="6" borderId="0" xfId="49" applyFill="1"/>
    <xf numFmtId="0" fontId="0" fillId="4" borderId="0" xfId="49" applyFill="1"/>
    <xf numFmtId="0" fontId="0" fillId="0" borderId="0" xfId="49" applyFont="1" applyFill="1" applyAlignment="1"/>
    <xf numFmtId="0" fontId="0" fillId="7" borderId="0" xfId="49" applyFont="1" applyFill="1" applyAlignment="1"/>
    <xf numFmtId="0" fontId="0" fillId="8" borderId="0" xfId="49" applyFont="1" applyFill="1" applyAlignment="1"/>
    <xf numFmtId="0" fontId="0" fillId="9" borderId="0" xfId="49" applyFont="1" applyFill="1" applyAlignment="1"/>
    <xf numFmtId="0" fontId="0" fillId="10" borderId="0" xfId="49" applyFont="1" applyFill="1" applyAlignment="1"/>
    <xf numFmtId="0" fontId="0" fillId="11" borderId="0" xfId="49" applyFont="1" applyFill="1" applyAlignment="1"/>
    <xf numFmtId="0" fontId="0" fillId="0" borderId="0" xfId="49" applyBorder="1"/>
    <xf numFmtId="0" fontId="0" fillId="0" borderId="0" xfId="49"/>
    <xf numFmtId="0" fontId="0" fillId="5" borderId="1" xfId="49" applyFill="1" applyBorder="1" applyAlignment="1">
      <alignment horizontal="center" vertical="center"/>
    </xf>
    <xf numFmtId="0" fontId="1" fillId="12" borderId="0" xfId="49" applyFont="1" applyFill="1" applyAlignment="1">
      <alignment horizontal="center" vertical="center" wrapText="1"/>
    </xf>
    <xf numFmtId="0" fontId="2" fillId="13" borderId="1" xfId="49" applyFont="1" applyFill="1" applyBorder="1" applyAlignment="1">
      <alignment horizontal="center" vertical="center" wrapText="1"/>
    </xf>
    <xf numFmtId="0" fontId="2" fillId="13" borderId="2" xfId="49" applyFont="1" applyFill="1" applyBorder="1" applyAlignment="1">
      <alignment horizontal="center" vertical="center" wrapText="1"/>
    </xf>
    <xf numFmtId="0" fontId="2" fillId="5" borderId="1" xfId="49" applyFont="1" applyFill="1" applyBorder="1" applyAlignment="1">
      <alignment horizontal="center" vertical="center" wrapText="1"/>
    </xf>
    <xf numFmtId="0" fontId="0" fillId="5" borderId="3" xfId="49" applyFill="1" applyBorder="1" applyAlignment="1">
      <alignment horizontal="center" vertical="center"/>
    </xf>
    <xf numFmtId="0" fontId="3" fillId="13" borderId="1" xfId="49" applyFont="1" applyFill="1" applyBorder="1" applyAlignment="1">
      <alignment horizontal="center" vertical="center" wrapText="1"/>
    </xf>
    <xf numFmtId="0" fontId="3" fillId="13" borderId="2" xfId="49" applyFont="1" applyFill="1" applyBorder="1" applyAlignment="1">
      <alignment horizontal="center" vertical="center" wrapText="1"/>
    </xf>
    <xf numFmtId="0" fontId="0" fillId="5" borderId="1" xfId="0" applyFill="1" applyBorder="1" applyAlignment="1">
      <alignment horizontal="center" vertical="center"/>
    </xf>
    <xf numFmtId="0" fontId="0" fillId="5" borderId="3" xfId="0" applyFill="1" applyBorder="1">
      <alignment vertical="center"/>
    </xf>
    <xf numFmtId="0" fontId="2" fillId="13" borderId="1" xfId="49" applyFont="1" applyFill="1" applyBorder="1" applyAlignment="1">
      <alignment horizontal="right" vertical="center" wrapText="1"/>
    </xf>
    <xf numFmtId="0" fontId="2" fillId="13" borderId="1" xfId="49" applyFont="1" applyFill="1" applyBorder="1" applyAlignment="1">
      <alignment horizontal="left" vertical="center" wrapText="1"/>
    </xf>
    <xf numFmtId="0" fontId="2" fillId="13" borderId="2" xfId="49" applyFont="1" applyFill="1" applyBorder="1" applyAlignment="1">
      <alignment horizontal="right" vertical="center" wrapText="1"/>
    </xf>
    <xf numFmtId="0" fontId="0" fillId="5" borderId="3" xfId="49" applyFill="1" applyBorder="1" applyAlignment="1">
      <alignment vertical="center"/>
    </xf>
    <xf numFmtId="0" fontId="2" fillId="0" borderId="1" xfId="49" applyFont="1" applyFill="1" applyBorder="1" applyAlignment="1">
      <alignment horizontal="left" vertical="center" wrapText="1"/>
    </xf>
    <xf numFmtId="0" fontId="2" fillId="0" borderId="1" xfId="49" applyFont="1" applyFill="1" applyBorder="1" applyAlignment="1">
      <alignment horizontal="center" vertical="center" wrapText="1"/>
    </xf>
    <xf numFmtId="0" fontId="2" fillId="0" borderId="2" xfId="49" applyFont="1" applyFill="1" applyBorder="1" applyAlignment="1">
      <alignment horizontal="right" vertical="center" wrapText="1"/>
    </xf>
    <xf numFmtId="0" fontId="0" fillId="0" borderId="3" xfId="49" applyFill="1" applyBorder="1" applyAlignment="1">
      <alignment vertical="center"/>
    </xf>
    <xf numFmtId="0" fontId="0" fillId="5" borderId="3" xfId="49" applyFill="1" applyBorder="1"/>
    <xf numFmtId="0" fontId="0" fillId="0" borderId="3" xfId="49" applyFill="1" applyBorder="1"/>
    <xf numFmtId="0" fontId="4" fillId="5" borderId="2"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3" xfId="0" applyFont="1" applyFill="1" applyBorder="1" applyAlignment="1">
      <alignment horizontal="center" vertical="center"/>
    </xf>
    <xf numFmtId="0" fontId="3" fillId="13" borderId="4" xfId="49" applyFont="1" applyFill="1" applyBorder="1" applyAlignment="1">
      <alignment horizontal="center" vertical="center" wrapText="1"/>
    </xf>
    <xf numFmtId="0" fontId="3" fillId="13" borderId="3" xfId="49" applyFont="1" applyFill="1" applyBorder="1" applyAlignment="1">
      <alignment horizontal="center" vertical="center" wrapText="1"/>
    </xf>
    <xf numFmtId="0" fontId="0" fillId="5" borderId="3" xfId="49" applyFont="1" applyFill="1" applyBorder="1" applyAlignment="1"/>
    <xf numFmtId="0" fontId="0" fillId="0" borderId="3" xfId="49" applyFont="1" applyFill="1" applyBorder="1" applyAlignment="1"/>
    <xf numFmtId="0" fontId="0" fillId="5" borderId="3" xfId="49" applyFont="1" applyFill="1" applyBorder="1" applyAlignment="1">
      <alignment vertical="center"/>
    </xf>
    <xf numFmtId="0" fontId="0" fillId="0" borderId="3" xfId="49" applyFont="1" applyFill="1" applyBorder="1" applyAlignment="1">
      <alignment vertical="center"/>
    </xf>
    <xf numFmtId="0" fontId="2" fillId="0" borderId="1" xfId="49" applyFont="1" applyFill="1" applyBorder="1" applyAlignment="1">
      <alignment horizontal="right" vertical="center" wrapText="1"/>
    </xf>
    <xf numFmtId="176" fontId="0" fillId="5" borderId="1" xfId="49" applyNumberFormat="1" applyFill="1" applyBorder="1" applyAlignment="1">
      <alignment horizontal="center" vertical="center"/>
    </xf>
    <xf numFmtId="0" fontId="5" fillId="0" borderId="2" xfId="49" applyFont="1" applyBorder="1" applyAlignment="1">
      <alignment horizontal="center" vertical="center"/>
    </xf>
    <xf numFmtId="0" fontId="5" fillId="0" borderId="4" xfId="49" applyFont="1" applyBorder="1" applyAlignment="1">
      <alignment horizontal="center" vertical="center"/>
    </xf>
    <xf numFmtId="0" fontId="5" fillId="0" borderId="3" xfId="49" applyFont="1" applyFill="1" applyBorder="1" applyAlignment="1">
      <alignment horizontal="center" vertical="center"/>
    </xf>
    <xf numFmtId="0" fontId="0" fillId="0" borderId="3" xfId="49" applyBorder="1"/>
    <xf numFmtId="0" fontId="0" fillId="0" borderId="0" xfId="49" applyAlignment="1">
      <alignment horizontal="left" vertical="center" wrapText="1"/>
    </xf>
    <xf numFmtId="0" fontId="0" fillId="5" borderId="0" xfId="49" applyFill="1" applyBorder="1" applyAlignment="1">
      <alignment horizontal="center" vertical="center"/>
    </xf>
    <xf numFmtId="0" fontId="0" fillId="5" borderId="5" xfId="49" applyFill="1" applyBorder="1" applyAlignment="1">
      <alignment horizontal="center" vertical="center"/>
    </xf>
    <xf numFmtId="0" fontId="6" fillId="0" borderId="0" xfId="0" applyFont="1" applyFill="1" applyBorder="1" applyAlignment="1">
      <alignment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177" fontId="7" fillId="0" borderId="0" xfId="0" applyNumberFormat="1" applyFont="1" applyFill="1" applyBorder="1" applyAlignment="1">
      <alignment horizontal="center" vertical="center"/>
    </xf>
    <xf numFmtId="0" fontId="3"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vertical="center" wrapText="1"/>
    </xf>
    <xf numFmtId="178" fontId="6" fillId="0" borderId="1" xfId="0" applyNumberFormat="1" applyFont="1" applyFill="1" applyBorder="1" applyAlignment="1">
      <alignment vertical="center"/>
    </xf>
    <xf numFmtId="4" fontId="6" fillId="0" borderId="0" xfId="0" applyNumberFormat="1" applyFont="1" applyFill="1" applyBorder="1" applyAlignment="1">
      <alignment vertical="center"/>
    </xf>
    <xf numFmtId="0" fontId="8" fillId="0" borderId="1" xfId="0" applyFont="1" applyFill="1" applyBorder="1" applyAlignment="1">
      <alignment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177" fontId="6" fillId="0" borderId="1" xfId="0" applyNumberFormat="1" applyFont="1" applyFill="1" applyBorder="1" applyAlignment="1">
      <alignment vertical="center"/>
    </xf>
    <xf numFmtId="178" fontId="6" fillId="0" borderId="2" xfId="0" applyNumberFormat="1" applyFont="1" applyFill="1" applyBorder="1" applyAlignment="1">
      <alignment horizontal="center" vertical="center"/>
    </xf>
    <xf numFmtId="178" fontId="6" fillId="0" borderId="4" xfId="0" applyNumberFormat="1" applyFont="1" applyFill="1" applyBorder="1" applyAlignment="1">
      <alignment horizontal="center" vertical="center"/>
    </xf>
    <xf numFmtId="178" fontId="6" fillId="0" borderId="3" xfId="0" applyNumberFormat="1"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179" fontId="9" fillId="0" borderId="2" xfId="0" applyNumberFormat="1" applyFont="1" applyFill="1" applyBorder="1" applyAlignment="1">
      <alignment horizontal="center" vertical="center"/>
    </xf>
    <xf numFmtId="179" fontId="9" fillId="0" borderId="4" xfId="0" applyNumberFormat="1" applyFont="1" applyFill="1" applyBorder="1" applyAlignment="1">
      <alignment horizontal="center" vertical="center"/>
    </xf>
    <xf numFmtId="179" fontId="9" fillId="0" borderId="3" xfId="0" applyNumberFormat="1" applyFont="1" applyFill="1" applyBorder="1" applyAlignment="1">
      <alignment horizontal="center" vertical="center"/>
    </xf>
    <xf numFmtId="0" fontId="10" fillId="0" borderId="0" xfId="0" applyFont="1" applyFill="1" applyBorder="1" applyAlignment="1">
      <alignment vertical="center"/>
    </xf>
    <xf numFmtId="0" fontId="10" fillId="0" borderId="0" xfId="0" applyFont="1" applyFill="1" applyBorder="1" applyAlignment="1">
      <alignment horizontal="left" vertical="center"/>
    </xf>
    <xf numFmtId="0" fontId="11" fillId="0" borderId="0" xfId="0" applyFont="1" applyFill="1" applyBorder="1" applyAlignment="1"/>
    <xf numFmtId="0" fontId="0" fillId="0" borderId="0" xfId="0" applyFont="1" applyFill="1" applyBorder="1" applyAlignment="1"/>
    <xf numFmtId="0" fontId="12"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0" xfId="0" applyFont="1" applyFill="1" applyBorder="1" applyAlignment="1">
      <alignment horizontal="left" vertical="center"/>
    </xf>
    <xf numFmtId="0" fontId="9"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8" fillId="12" borderId="0" xfId="49" applyFont="1" applyFill="1" applyAlignment="1">
      <alignment horizontal="left" vertical="center" wrapText="1"/>
    </xf>
    <xf numFmtId="0" fontId="14" fillId="12" borderId="12" xfId="49" applyFont="1" applyFill="1" applyBorder="1" applyAlignment="1">
      <alignment horizontal="center" wrapText="1"/>
    </xf>
    <xf numFmtId="0" fontId="15" fillId="12" borderId="0" xfId="49" applyFont="1" applyFill="1" applyAlignment="1">
      <alignment horizontal="center" wrapText="1"/>
    </xf>
    <xf numFmtId="0" fontId="15" fillId="12" borderId="0" xfId="49" applyFont="1" applyFill="1" applyAlignment="1">
      <alignment wrapText="1"/>
    </xf>
    <xf numFmtId="0" fontId="16" fillId="12" borderId="0" xfId="49" applyFont="1" applyFill="1" applyAlignment="1">
      <alignment horizontal="center" wrapText="1"/>
    </xf>
    <xf numFmtId="0" fontId="13" fillId="12" borderId="12" xfId="49" applyFont="1" applyFill="1" applyBorder="1" applyAlignment="1">
      <alignment horizontal="center" wrapText="1"/>
    </xf>
    <xf numFmtId="0" fontId="16" fillId="12" borderId="0" xfId="49" applyFont="1" applyFill="1" applyAlignment="1">
      <alignment horizontal="right" wrapText="1"/>
    </xf>
    <xf numFmtId="0" fontId="2" fillId="12" borderId="13" xfId="49" applyFont="1" applyFill="1" applyBorder="1" applyAlignment="1">
      <alignment horizontal="center" vertical="top" wrapText="1"/>
    </xf>
    <xf numFmtId="0" fontId="6" fillId="12" borderId="0" xfId="49" applyFont="1" applyFill="1" applyAlignment="1">
      <alignment horizontal="left" wrapText="1"/>
    </xf>
    <xf numFmtId="0" fontId="13" fillId="12" borderId="12" xfId="49" applyFont="1" applyFill="1" applyBorder="1" applyAlignment="1">
      <alignment wrapText="1"/>
    </xf>
    <xf numFmtId="0" fontId="13" fillId="12" borderId="0" xfId="49" applyFont="1" applyFill="1" applyBorder="1" applyAlignment="1">
      <alignment horizontal="left" wrapText="1"/>
    </xf>
    <xf numFmtId="0" fontId="2" fillId="12" borderId="0" xfId="49" applyFont="1" applyFill="1" applyBorder="1" applyAlignment="1">
      <alignment horizontal="center" vertical="top" wrapText="1"/>
    </xf>
    <xf numFmtId="0" fontId="8" fillId="12" borderId="0" xfId="49" applyFont="1" applyFill="1" applyAlignment="1">
      <alignment horizontal="center" vertical="center" wrapText="1"/>
    </xf>
    <xf numFmtId="0" fontId="6" fillId="12" borderId="0" xfId="49" applyFont="1" applyFill="1" applyAlignment="1">
      <alignment vertical="center" wrapText="1"/>
    </xf>
    <xf numFmtId="0" fontId="16" fillId="12" borderId="0" xfId="49" applyFont="1" applyFill="1" applyAlignment="1">
      <alignment horizontal="left"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037;&#20316;&#25991;&#20214;\2026\&#19977;&#26631;&#27573;\&#19977;&#26631;\&#19979;&#28216;&#25307;&#37319;\11&#27700;&#30005;&#23433;&#35013;\&#20013;&#23665;&#36335;&#21382;&#21490;&#25991;&#21270;&#34903;&#21306;&#25913;&#36896;&#39033;&#30446;-&#34903;&#21306;&#24314;&#31569;&#20445;&#25252;&#25552;&#21319;&#24037;&#31243;&#26631;&#27573;&#19968;&#26045;&#24037;&#24635;&#25215;&#2125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0511客服调整-清单-2 分部分项工程项目清单计价表 (2)"/>
      <sheetName val="楼栋内"/>
      <sheetName val="给水"/>
      <sheetName val="排水"/>
      <sheetName val="雨水"/>
      <sheetName val="冷凝水"/>
      <sheetName val="Sheet1"/>
      <sheetName val="电 弱电、防雷原始"/>
      <sheetName val="给、排水等原始"/>
      <sheetName val="电"/>
      <sheetName val="弱电"/>
      <sheetName val="防雷"/>
      <sheetName val="Sheet2"/>
      <sheetName val="通风"/>
      <sheetName val="Sheet3"/>
      <sheetName val="拆除"/>
      <sheetName val="Sheet4"/>
      <sheetName val="给排水合并"/>
      <sheetName val="电气合并"/>
      <sheetName val="电气合并 (减应急箱)"/>
    </sheetNames>
    <sheetDataSet>
      <sheetData sheetId="0"/>
      <sheetData sheetId="1"/>
      <sheetData sheetId="2"/>
      <sheetData sheetId="3"/>
      <sheetData sheetId="4"/>
      <sheetData sheetId="5"/>
      <sheetData sheetId="6"/>
      <sheetData sheetId="7">
        <row r="1422">
          <cell r="F1422">
            <v>160.95</v>
          </cell>
        </row>
        <row r="1423">
          <cell r="F1423">
            <v>4</v>
          </cell>
        </row>
        <row r="1424">
          <cell r="F1424">
            <v>2</v>
          </cell>
        </row>
        <row r="1425">
          <cell r="F1425">
            <v>178.71</v>
          </cell>
        </row>
        <row r="1426">
          <cell r="F1426">
            <v>38.51</v>
          </cell>
        </row>
        <row r="1427">
          <cell r="F1427">
            <v>59.42</v>
          </cell>
        </row>
        <row r="1428">
          <cell r="F1428">
            <v>4.74</v>
          </cell>
        </row>
        <row r="1431">
          <cell r="F1431">
            <v>49.46</v>
          </cell>
        </row>
        <row r="1432">
          <cell r="F1432">
            <v>1</v>
          </cell>
        </row>
        <row r="1433">
          <cell r="F1433">
            <v>1</v>
          </cell>
        </row>
        <row r="1434">
          <cell r="F1434">
            <v>12.41</v>
          </cell>
        </row>
        <row r="1435">
          <cell r="F1435">
            <v>4.04</v>
          </cell>
        </row>
        <row r="1436">
          <cell r="F1436">
            <v>36.39</v>
          </cell>
        </row>
        <row r="1439">
          <cell r="F1439">
            <v>400.93</v>
          </cell>
        </row>
        <row r="1440">
          <cell r="F1440">
            <v>2</v>
          </cell>
        </row>
        <row r="1441">
          <cell r="F1441">
            <v>3</v>
          </cell>
        </row>
        <row r="1442">
          <cell r="F1442">
            <v>237.39</v>
          </cell>
        </row>
        <row r="1443">
          <cell r="F1443">
            <v>41.13</v>
          </cell>
        </row>
        <row r="1444">
          <cell r="F1444">
            <v>3.46</v>
          </cell>
        </row>
        <row r="1445">
          <cell r="F1445">
            <v>376.4</v>
          </cell>
        </row>
        <row r="1448">
          <cell r="F1448">
            <v>138.17</v>
          </cell>
        </row>
        <row r="1449">
          <cell r="F1449">
            <v>3</v>
          </cell>
        </row>
        <row r="1450">
          <cell r="F1450">
            <v>1</v>
          </cell>
        </row>
        <row r="1451">
          <cell r="F1451">
            <v>224.42</v>
          </cell>
        </row>
        <row r="1452">
          <cell r="F1452">
            <v>36.43</v>
          </cell>
        </row>
        <row r="1453">
          <cell r="F1453">
            <v>142.95</v>
          </cell>
        </row>
        <row r="1456">
          <cell r="F1456">
            <v>119.92</v>
          </cell>
        </row>
        <row r="1457">
          <cell r="F1457">
            <v>2</v>
          </cell>
        </row>
        <row r="1458">
          <cell r="F1458">
            <v>1</v>
          </cell>
        </row>
        <row r="1459">
          <cell r="F1459">
            <v>51.12</v>
          </cell>
        </row>
        <row r="1460">
          <cell r="F1460">
            <v>25.8</v>
          </cell>
        </row>
        <row r="1461">
          <cell r="F1461">
            <v>115.08</v>
          </cell>
        </row>
        <row r="1464">
          <cell r="F1464">
            <v>262.67</v>
          </cell>
        </row>
        <row r="1465">
          <cell r="F1465">
            <v>5</v>
          </cell>
        </row>
        <row r="1466">
          <cell r="F1466">
            <v>6</v>
          </cell>
        </row>
        <row r="1467">
          <cell r="F1467">
            <v>143.35</v>
          </cell>
        </row>
        <row r="1468">
          <cell r="F1468">
            <v>52.63</v>
          </cell>
        </row>
        <row r="1469">
          <cell r="F1469">
            <v>225.54</v>
          </cell>
        </row>
        <row r="1472">
          <cell r="F1472">
            <v>67.69</v>
          </cell>
        </row>
        <row r="1473">
          <cell r="F1473">
            <v>1</v>
          </cell>
        </row>
        <row r="1474">
          <cell r="F1474">
            <v>27.31</v>
          </cell>
        </row>
        <row r="1475">
          <cell r="F1475">
            <v>11.26</v>
          </cell>
        </row>
        <row r="1476">
          <cell r="F1476">
            <v>137.17</v>
          </cell>
        </row>
        <row r="1479">
          <cell r="F1479">
            <v>245.48</v>
          </cell>
        </row>
        <row r="1480">
          <cell r="F1480">
            <v>3</v>
          </cell>
        </row>
        <row r="1481">
          <cell r="F1481">
            <v>2</v>
          </cell>
        </row>
        <row r="1482">
          <cell r="F1482">
            <v>43.76</v>
          </cell>
        </row>
        <row r="1483">
          <cell r="F1483">
            <v>5.37</v>
          </cell>
        </row>
        <row r="1484">
          <cell r="F1484">
            <v>44.19</v>
          </cell>
        </row>
        <row r="1487">
          <cell r="F1487">
            <v>168.61</v>
          </cell>
        </row>
        <row r="1488">
          <cell r="F1488">
            <v>4</v>
          </cell>
        </row>
        <row r="1489">
          <cell r="F1489">
            <v>2</v>
          </cell>
        </row>
        <row r="1490">
          <cell r="F1490">
            <v>1</v>
          </cell>
        </row>
        <row r="1491">
          <cell r="F1491">
            <v>55.92</v>
          </cell>
        </row>
        <row r="1492">
          <cell r="F1492">
            <v>22.08</v>
          </cell>
        </row>
        <row r="1493">
          <cell r="F1493">
            <v>142.24</v>
          </cell>
        </row>
        <row r="1496">
          <cell r="F1496">
            <v>85.95</v>
          </cell>
        </row>
        <row r="1497">
          <cell r="F1497">
            <v>1</v>
          </cell>
        </row>
        <row r="1498">
          <cell r="F1498">
            <v>2</v>
          </cell>
        </row>
        <row r="1499">
          <cell r="F1499">
            <v>32.35</v>
          </cell>
        </row>
        <row r="1500">
          <cell r="F1500">
            <v>24.65</v>
          </cell>
        </row>
        <row r="1501">
          <cell r="F1501">
            <v>26.3</v>
          </cell>
        </row>
        <row r="1504">
          <cell r="F1504">
            <v>34.96</v>
          </cell>
        </row>
        <row r="1505">
          <cell r="F1505">
            <v>2</v>
          </cell>
        </row>
        <row r="1506">
          <cell r="F1506">
            <v>1</v>
          </cell>
        </row>
        <row r="1507">
          <cell r="F1507">
            <v>42.35</v>
          </cell>
        </row>
        <row r="1508">
          <cell r="F1508">
            <v>4.08</v>
          </cell>
        </row>
        <row r="1509">
          <cell r="F1509">
            <v>40.37</v>
          </cell>
        </row>
        <row r="1512">
          <cell r="F1512">
            <v>13.33</v>
          </cell>
        </row>
        <row r="1513">
          <cell r="F1513">
            <v>1</v>
          </cell>
        </row>
        <row r="1514">
          <cell r="F1514">
            <v>1</v>
          </cell>
        </row>
        <row r="1515">
          <cell r="F1515">
            <v>6.95</v>
          </cell>
        </row>
        <row r="1516">
          <cell r="F1516">
            <v>22.64</v>
          </cell>
        </row>
        <row r="1519">
          <cell r="F1519">
            <v>149.6</v>
          </cell>
        </row>
        <row r="1520">
          <cell r="F1520">
            <v>3</v>
          </cell>
        </row>
        <row r="1521">
          <cell r="F1521">
            <v>1</v>
          </cell>
        </row>
        <row r="1522">
          <cell r="F1522">
            <v>78.83</v>
          </cell>
        </row>
        <row r="1523">
          <cell r="F1523">
            <v>43.58</v>
          </cell>
        </row>
        <row r="1524">
          <cell r="F1524">
            <v>138.12</v>
          </cell>
        </row>
        <row r="1527">
          <cell r="F1527">
            <v>86.99</v>
          </cell>
        </row>
        <row r="1528">
          <cell r="F1528">
            <v>1</v>
          </cell>
        </row>
        <row r="1529">
          <cell r="F1529">
            <v>1</v>
          </cell>
        </row>
        <row r="1530">
          <cell r="F1530">
            <v>64.12</v>
          </cell>
        </row>
        <row r="1531">
          <cell r="F1531">
            <v>9.07</v>
          </cell>
        </row>
        <row r="1532">
          <cell r="F1532">
            <v>83.84</v>
          </cell>
        </row>
        <row r="1535">
          <cell r="F1535">
            <v>85.61</v>
          </cell>
        </row>
        <row r="1536">
          <cell r="F1536">
            <v>2</v>
          </cell>
        </row>
        <row r="1537">
          <cell r="F1537">
            <v>4</v>
          </cell>
        </row>
        <row r="1538">
          <cell r="F1538">
            <v>1</v>
          </cell>
        </row>
        <row r="1539">
          <cell r="F1539">
            <v>44.76</v>
          </cell>
        </row>
        <row r="1540">
          <cell r="F1540">
            <v>15.65</v>
          </cell>
        </row>
        <row r="1541">
          <cell r="F1541">
            <v>97.28</v>
          </cell>
        </row>
        <row r="1544">
          <cell r="F1544">
            <v>90.98</v>
          </cell>
        </row>
        <row r="1545">
          <cell r="F1545">
            <v>2</v>
          </cell>
        </row>
        <row r="1546">
          <cell r="F1546">
            <v>1</v>
          </cell>
        </row>
        <row r="1547">
          <cell r="F1547">
            <v>61.76</v>
          </cell>
        </row>
        <row r="1548">
          <cell r="F1548">
            <v>22.01</v>
          </cell>
        </row>
        <row r="1549">
          <cell r="F1549">
            <v>57.48</v>
          </cell>
        </row>
        <row r="1553">
          <cell r="F1553">
            <v>32.46</v>
          </cell>
        </row>
        <row r="1554">
          <cell r="F1554">
            <v>2</v>
          </cell>
        </row>
        <row r="1555">
          <cell r="F1555">
            <v>2</v>
          </cell>
        </row>
        <row r="1557">
          <cell r="F1557">
            <v>258.4</v>
          </cell>
        </row>
        <row r="1558">
          <cell r="F1558">
            <v>2</v>
          </cell>
        </row>
        <row r="1559">
          <cell r="F1559">
            <v>68.89</v>
          </cell>
        </row>
        <row r="1560">
          <cell r="F1560">
            <v>16.72</v>
          </cell>
        </row>
        <row r="1561">
          <cell r="F1561">
            <v>29.4</v>
          </cell>
        </row>
        <row r="1562">
          <cell r="F1562">
            <v>75.53</v>
          </cell>
        </row>
        <row r="1565">
          <cell r="F1565">
            <v>68.37</v>
          </cell>
        </row>
        <row r="1566">
          <cell r="F1566">
            <v>3</v>
          </cell>
        </row>
        <row r="1567">
          <cell r="F1567">
            <v>3</v>
          </cell>
        </row>
        <row r="1568">
          <cell r="F1568">
            <v>153.93</v>
          </cell>
        </row>
        <row r="1569">
          <cell r="F1569">
            <v>64.15</v>
          </cell>
        </row>
        <row r="1570">
          <cell r="F1570">
            <v>44.11</v>
          </cell>
        </row>
        <row r="1573">
          <cell r="F1573">
            <v>63.33</v>
          </cell>
        </row>
        <row r="1574">
          <cell r="F1574">
            <v>2</v>
          </cell>
        </row>
        <row r="1575">
          <cell r="F1575">
            <v>108.68</v>
          </cell>
        </row>
        <row r="1576">
          <cell r="F1576">
            <v>23.84</v>
          </cell>
        </row>
        <row r="1577">
          <cell r="F1577">
            <v>75.28</v>
          </cell>
        </row>
        <row r="1580">
          <cell r="F1580">
            <v>9.2</v>
          </cell>
        </row>
        <row r="1581">
          <cell r="F1581">
            <v>230.3</v>
          </cell>
        </row>
        <row r="1582">
          <cell r="F1582">
            <v>310.7</v>
          </cell>
        </row>
        <row r="1583">
          <cell r="F1583">
            <v>2</v>
          </cell>
        </row>
        <row r="1584">
          <cell r="F1584">
            <v>2</v>
          </cell>
        </row>
        <row r="1585">
          <cell r="F1585">
            <v>1</v>
          </cell>
        </row>
        <row r="1586">
          <cell r="F1586">
            <v>419.75</v>
          </cell>
        </row>
        <row r="1587">
          <cell r="F1587">
            <v>50.48</v>
          </cell>
        </row>
        <row r="1590">
          <cell r="F1590">
            <v>219.14</v>
          </cell>
        </row>
        <row r="1591">
          <cell r="F1591">
            <v>2</v>
          </cell>
        </row>
        <row r="1592">
          <cell r="F1592">
            <v>1</v>
          </cell>
        </row>
        <row r="1593">
          <cell r="F1593">
            <v>198.96</v>
          </cell>
        </row>
        <row r="1596">
          <cell r="F1596">
            <v>205.76</v>
          </cell>
        </row>
        <row r="1597">
          <cell r="F1597">
            <v>4</v>
          </cell>
        </row>
        <row r="1598">
          <cell r="F1598">
            <v>143.63</v>
          </cell>
        </row>
        <row r="1599">
          <cell r="F1599">
            <v>25.43</v>
          </cell>
        </row>
        <row r="1600">
          <cell r="F1600">
            <v>191.69</v>
          </cell>
        </row>
        <row r="1603">
          <cell r="F1603">
            <v>128.87</v>
          </cell>
        </row>
        <row r="1604">
          <cell r="F1604">
            <v>1</v>
          </cell>
        </row>
        <row r="1605">
          <cell r="F1605">
            <v>1</v>
          </cell>
        </row>
        <row r="1606">
          <cell r="F1606">
            <v>2</v>
          </cell>
        </row>
        <row r="1607">
          <cell r="F1607">
            <v>83.4</v>
          </cell>
        </row>
        <row r="1608">
          <cell r="F1608">
            <v>94.9</v>
          </cell>
        </row>
        <row r="1609">
          <cell r="F1609">
            <v>86</v>
          </cell>
        </row>
        <row r="1612">
          <cell r="F1612">
            <v>52.48</v>
          </cell>
        </row>
        <row r="1613">
          <cell r="F1613">
            <v>297</v>
          </cell>
        </row>
        <row r="1614">
          <cell r="F1614">
            <v>499</v>
          </cell>
        </row>
        <row r="1615">
          <cell r="F1615">
            <v>3</v>
          </cell>
        </row>
        <row r="1616">
          <cell r="F1616">
            <v>3</v>
          </cell>
        </row>
        <row r="1617">
          <cell r="F1617">
            <v>216.1</v>
          </cell>
        </row>
        <row r="1618">
          <cell r="F1618">
            <v>110.2</v>
          </cell>
        </row>
        <row r="1621">
          <cell r="F1621">
            <v>365.31</v>
          </cell>
        </row>
        <row r="1622">
          <cell r="F1622">
            <v>2</v>
          </cell>
        </row>
        <row r="1623">
          <cell r="F1623">
            <v>3</v>
          </cell>
        </row>
        <row r="1624">
          <cell r="F1624">
            <v>325.39</v>
          </cell>
        </row>
        <row r="1625">
          <cell r="F1625">
            <v>86.49</v>
          </cell>
        </row>
        <row r="1626">
          <cell r="F1626">
            <v>232.93</v>
          </cell>
        </row>
        <row r="1627">
          <cell r="F1627">
            <v>538.13</v>
          </cell>
        </row>
        <row r="1630">
          <cell r="F1630">
            <v>124.96</v>
          </cell>
        </row>
        <row r="1631">
          <cell r="F1631">
            <v>2</v>
          </cell>
        </row>
        <row r="1632">
          <cell r="F1632">
            <v>1</v>
          </cell>
        </row>
        <row r="1633">
          <cell r="F1633">
            <v>48.15</v>
          </cell>
        </row>
        <row r="1634">
          <cell r="F1634">
            <v>15.72</v>
          </cell>
        </row>
        <row r="1635">
          <cell r="F1635">
            <v>16.79</v>
          </cell>
        </row>
        <row r="1636">
          <cell r="F1636">
            <v>33.67</v>
          </cell>
        </row>
        <row r="1639">
          <cell r="F1639">
            <v>159.24</v>
          </cell>
        </row>
        <row r="1640">
          <cell r="F1640">
            <v>2</v>
          </cell>
        </row>
        <row r="1641">
          <cell r="F1641">
            <v>3</v>
          </cell>
        </row>
        <row r="1642">
          <cell r="F1642">
            <v>2</v>
          </cell>
        </row>
        <row r="1643">
          <cell r="F1643">
            <v>167.9</v>
          </cell>
        </row>
        <row r="1644">
          <cell r="F1644">
            <v>12.59</v>
          </cell>
        </row>
        <row r="1647">
          <cell r="F1647">
            <v>4.59</v>
          </cell>
        </row>
        <row r="1648">
          <cell r="F1648">
            <v>51.25</v>
          </cell>
        </row>
        <row r="1650">
          <cell r="F1650">
            <v>36.87</v>
          </cell>
        </row>
        <row r="1651">
          <cell r="F1651">
            <v>77.95</v>
          </cell>
        </row>
        <row r="1653">
          <cell r="F1653">
            <v>18.55</v>
          </cell>
        </row>
        <row r="1654">
          <cell r="F1654">
            <v>140.61</v>
          </cell>
        </row>
        <row r="1656">
          <cell r="F1656">
            <v>9.64</v>
          </cell>
        </row>
        <row r="1657">
          <cell r="F1657">
            <v>128.27</v>
          </cell>
        </row>
        <row r="1659">
          <cell r="F1659">
            <v>71.45</v>
          </cell>
        </row>
        <row r="1660">
          <cell r="F1660">
            <v>3</v>
          </cell>
        </row>
        <row r="1661">
          <cell r="F1661">
            <v>37.4</v>
          </cell>
        </row>
        <row r="1662">
          <cell r="F1662">
            <v>53.32</v>
          </cell>
        </row>
        <row r="1663">
          <cell r="F1663">
            <v>16.27</v>
          </cell>
        </row>
        <row r="1664">
          <cell r="F1664">
            <v>8.19</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view="pageBreakPreview" zoomScale="85" zoomScaleNormal="100" workbookViewId="0">
      <selection activeCell="I3" sqref="I3"/>
    </sheetView>
  </sheetViews>
  <sheetFormatPr defaultColWidth="11.375" defaultRowHeight="10.8" outlineLevelCol="4"/>
  <cols>
    <col min="1" max="1" width="22.1354166666667" style="7" customWidth="1"/>
    <col min="2" max="2" width="3.16666666666667" style="7" customWidth="1"/>
    <col min="3" max="3" width="27.3854166666667" style="7" customWidth="1"/>
    <col min="4" max="4" width="28.6979166666667" style="7" customWidth="1"/>
    <col min="5" max="5" width="48.9375" style="7" customWidth="1"/>
    <col min="6" max="16384" width="11.375" style="7"/>
  </cols>
  <sheetData>
    <row r="1" s="7" customFormat="1" ht="127.5" customHeight="1" spans="1:5">
      <c r="A1" s="88"/>
      <c r="B1" s="88"/>
      <c r="C1" s="89" t="s">
        <v>0</v>
      </c>
      <c r="D1" s="89"/>
      <c r="E1" s="89"/>
    </row>
    <row r="2" s="7" customFormat="1" ht="60" customHeight="1" spans="1:5">
      <c r="A2" s="90" t="s">
        <v>1</v>
      </c>
      <c r="B2" s="90"/>
      <c r="C2" s="90"/>
      <c r="D2" s="90"/>
      <c r="E2" s="90"/>
    </row>
    <row r="3" s="7" customFormat="1" ht="75" customHeight="1" spans="1:5">
      <c r="A3" s="91"/>
      <c r="B3" s="92" t="s">
        <v>2</v>
      </c>
      <c r="C3" s="92"/>
      <c r="D3" s="93" t="s">
        <v>3</v>
      </c>
      <c r="E3" s="93"/>
    </row>
    <row r="4" s="7" customFormat="1" ht="65" customHeight="1" spans="1:5">
      <c r="A4" s="91"/>
      <c r="B4" s="94"/>
      <c r="C4" s="94"/>
      <c r="D4" s="95"/>
      <c r="E4" s="95"/>
    </row>
    <row r="5" s="7" customFormat="1" ht="60" customHeight="1" spans="1:5">
      <c r="A5" s="96"/>
      <c r="B5" s="92" t="s">
        <v>4</v>
      </c>
      <c r="C5" s="92"/>
      <c r="D5" s="97"/>
      <c r="E5" s="98" t="s">
        <v>5</v>
      </c>
    </row>
    <row r="6" s="7" customFormat="1" ht="36" customHeight="1" spans="1:5">
      <c r="A6" s="96"/>
      <c r="B6" s="94"/>
      <c r="C6" s="94"/>
      <c r="D6" s="95"/>
      <c r="E6" s="99"/>
    </row>
    <row r="7" s="7" customFormat="1" ht="60.75" customHeight="1" spans="1:5">
      <c r="A7" s="96"/>
      <c r="B7" s="92" t="s">
        <v>6</v>
      </c>
      <c r="C7" s="92"/>
      <c r="D7" s="97"/>
      <c r="E7" s="98" t="s">
        <v>5</v>
      </c>
    </row>
    <row r="8" s="7" customFormat="1" ht="36" customHeight="1" spans="1:5">
      <c r="A8" s="96"/>
      <c r="B8" s="100"/>
      <c r="C8" s="100"/>
      <c r="D8" s="95"/>
      <c r="E8" s="99"/>
    </row>
    <row r="9" s="7" customFormat="1" ht="69.75" customHeight="1" spans="1:5">
      <c r="A9" s="96"/>
      <c r="B9" s="101"/>
      <c r="C9" s="101"/>
      <c r="D9" s="92"/>
      <c r="E9" s="92"/>
    </row>
    <row r="10" s="7" customFormat="1" ht="18" customHeight="1" spans="1:5">
      <c r="A10" s="96"/>
      <c r="B10" s="101"/>
      <c r="C10" s="101"/>
      <c r="D10" s="102"/>
      <c r="E10" s="102"/>
    </row>
    <row r="11" s="7" customFormat="1" ht="18" customHeight="1" spans="1:5">
      <c r="A11" s="88"/>
      <c r="B11" s="88"/>
      <c r="C11" s="100"/>
      <c r="D11" s="100"/>
      <c r="E11" s="100"/>
    </row>
  </sheetData>
  <mergeCells count="18">
    <mergeCell ref="A1:B1"/>
    <mergeCell ref="C1:E1"/>
    <mergeCell ref="A2:E2"/>
    <mergeCell ref="B3:C3"/>
    <mergeCell ref="D3:E3"/>
    <mergeCell ref="B4:C4"/>
    <mergeCell ref="D4:E4"/>
    <mergeCell ref="B5:C5"/>
    <mergeCell ref="B6:C6"/>
    <mergeCell ref="D6:E6"/>
    <mergeCell ref="B7:C7"/>
    <mergeCell ref="B8:C8"/>
    <mergeCell ref="D8:E8"/>
    <mergeCell ref="B9:C9"/>
    <mergeCell ref="D9:E9"/>
    <mergeCell ref="B10:C10"/>
    <mergeCell ref="A11:B11"/>
    <mergeCell ref="C11:E11"/>
  </mergeCells>
  <pageMargins left="0.75" right="0.75" top="1" bottom="1" header="0.5" footer="0.5"/>
  <pageSetup paperSize="9" scale="8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view="pageBreakPreview" zoomScaleNormal="130" workbookViewId="0">
      <selection activeCell="D3" sqref="D3:J3"/>
    </sheetView>
  </sheetViews>
  <sheetFormatPr defaultColWidth="12.65625" defaultRowHeight="10.8"/>
  <cols>
    <col min="1" max="1" width="11.375" style="81"/>
    <col min="2" max="2" width="6.39583333333333" style="81" customWidth="1"/>
    <col min="3" max="3" width="12.7916666666667" style="81" customWidth="1"/>
    <col min="4" max="16384" width="11.375" style="81"/>
  </cols>
  <sheetData>
    <row r="1" s="80" customFormat="1" ht="22.2" spans="1:10">
      <c r="A1" s="82" t="s">
        <v>7</v>
      </c>
      <c r="B1" s="82"/>
      <c r="C1" s="82"/>
      <c r="D1" s="82"/>
      <c r="E1" s="82"/>
      <c r="F1" s="82"/>
      <c r="G1" s="82"/>
      <c r="H1" s="82"/>
      <c r="I1" s="82"/>
      <c r="J1" s="82"/>
    </row>
    <row r="2" s="80" customFormat="1" ht="17.4" spans="1:10">
      <c r="A2" s="83" t="s">
        <v>8</v>
      </c>
      <c r="B2" s="84" t="s">
        <v>9</v>
      </c>
      <c r="C2" s="84"/>
      <c r="D2" s="84"/>
      <c r="E2" s="84"/>
      <c r="F2" s="84"/>
      <c r="G2" s="84"/>
      <c r="H2" s="84"/>
      <c r="I2" s="84"/>
      <c r="J2" s="84"/>
    </row>
    <row r="3" s="80" customFormat="1" ht="31" customHeight="1" spans="1:10">
      <c r="A3" s="85"/>
      <c r="B3" s="86" t="s">
        <v>10</v>
      </c>
      <c r="C3" s="86" t="s">
        <v>11</v>
      </c>
      <c r="D3" s="87" t="s">
        <v>12</v>
      </c>
      <c r="E3" s="87"/>
      <c r="F3" s="87"/>
      <c r="G3" s="87"/>
      <c r="H3" s="87"/>
      <c r="I3" s="87"/>
      <c r="J3" s="87"/>
    </row>
    <row r="4" s="80" customFormat="1" ht="17.4" spans="1:10">
      <c r="A4" s="83" t="s">
        <v>13</v>
      </c>
      <c r="B4" s="84" t="s">
        <v>14</v>
      </c>
      <c r="C4" s="84"/>
      <c r="D4" s="84"/>
      <c r="E4" s="84"/>
      <c r="F4" s="84"/>
      <c r="G4" s="84"/>
      <c r="H4" s="84"/>
      <c r="I4" s="84"/>
      <c r="J4" s="84"/>
    </row>
    <row r="5" s="80" customFormat="1" ht="35" customHeight="1" spans="1:10">
      <c r="A5" s="85"/>
      <c r="B5" s="86" t="s">
        <v>10</v>
      </c>
      <c r="C5" s="87" t="s">
        <v>15</v>
      </c>
      <c r="D5" s="87"/>
      <c r="E5" s="87"/>
      <c r="F5" s="87"/>
      <c r="G5" s="87"/>
      <c r="H5" s="87"/>
      <c r="I5" s="87"/>
      <c r="J5" s="87"/>
    </row>
    <row r="6" s="80" customFormat="1" ht="42" customHeight="1" spans="1:10">
      <c r="A6" s="85"/>
      <c r="B6" s="86" t="s">
        <v>16</v>
      </c>
      <c r="C6" s="87" t="s">
        <v>17</v>
      </c>
      <c r="D6" s="87"/>
      <c r="E6" s="87"/>
      <c r="F6" s="87"/>
      <c r="G6" s="87"/>
      <c r="H6" s="87"/>
      <c r="I6" s="87"/>
      <c r="J6" s="87"/>
    </row>
    <row r="7" s="80" customFormat="1" ht="17.4" spans="1:10">
      <c r="A7" s="83" t="s">
        <v>18</v>
      </c>
      <c r="B7" s="84" t="s">
        <v>19</v>
      </c>
      <c r="C7" s="84"/>
      <c r="D7" s="84"/>
      <c r="E7" s="84"/>
      <c r="F7" s="84"/>
      <c r="G7" s="84"/>
      <c r="H7" s="84"/>
      <c r="I7" s="84"/>
      <c r="J7" s="84"/>
    </row>
    <row r="8" s="80" customFormat="1" ht="21" customHeight="1" spans="1:10">
      <c r="A8" s="85"/>
      <c r="B8" s="86" t="s">
        <v>10</v>
      </c>
      <c r="C8" s="87" t="s">
        <v>20</v>
      </c>
      <c r="D8" s="87"/>
      <c r="E8" s="87"/>
      <c r="F8" s="87"/>
      <c r="G8" s="87"/>
      <c r="H8" s="87"/>
      <c r="I8" s="87"/>
      <c r="J8" s="87"/>
    </row>
    <row r="9" s="80" customFormat="1" ht="14.4" spans="1:10">
      <c r="A9" s="85"/>
      <c r="B9" s="86"/>
      <c r="C9" s="87"/>
      <c r="D9" s="87"/>
      <c r="E9" s="87"/>
      <c r="F9" s="87"/>
      <c r="G9" s="87"/>
      <c r="H9" s="87"/>
      <c r="I9" s="87"/>
      <c r="J9" s="87"/>
    </row>
  </sheetData>
  <mergeCells count="9">
    <mergeCell ref="A1:J1"/>
    <mergeCell ref="B2:J2"/>
    <mergeCell ref="D3:J3"/>
    <mergeCell ref="B4:J4"/>
    <mergeCell ref="C5:J5"/>
    <mergeCell ref="C6:J6"/>
    <mergeCell ref="B7:J7"/>
    <mergeCell ref="C8:J8"/>
    <mergeCell ref="C9:J9"/>
  </mergeCells>
  <pageMargins left="0.75" right="0.75" top="1" bottom="1" header="0.5" footer="0.5"/>
  <pageSetup paperSize="9" scale="96"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view="pageBreakPreview" zoomScaleNormal="130" workbookViewId="0">
      <selection activeCell="A1" sqref="A1:G1"/>
    </sheetView>
  </sheetViews>
  <sheetFormatPr defaultColWidth="14" defaultRowHeight="15.6" outlineLevelCol="6"/>
  <cols>
    <col min="1" max="1" width="11.2708333333333" style="53" customWidth="1"/>
    <col min="2" max="2" width="21.5416666666667" style="53" customWidth="1"/>
    <col min="3" max="3" width="22.8125" style="53" customWidth="1"/>
    <col min="4" max="4" width="20.5104166666667" style="53" customWidth="1"/>
    <col min="5" max="6" width="33.8333333333333" style="53" customWidth="1"/>
    <col min="7" max="7" width="21" style="53" customWidth="1"/>
    <col min="8" max="16384" width="14.7604166666667" style="53"/>
  </cols>
  <sheetData>
    <row r="1" s="53" customFormat="1" ht="54" customHeight="1" spans="1:7">
      <c r="A1" s="54" t="s">
        <v>21</v>
      </c>
      <c r="B1" s="55"/>
      <c r="C1" s="55"/>
      <c r="D1" s="56"/>
      <c r="E1" s="55"/>
      <c r="F1" s="55"/>
      <c r="G1" s="55"/>
    </row>
    <row r="2" s="53" customFormat="1" ht="52" customHeight="1" spans="1:7">
      <c r="A2" s="57" t="s">
        <v>22</v>
      </c>
      <c r="B2" s="57" t="s">
        <v>23</v>
      </c>
      <c r="C2" s="57" t="s">
        <v>24</v>
      </c>
      <c r="D2" s="58" t="s">
        <v>25</v>
      </c>
      <c r="E2" s="59" t="s">
        <v>26</v>
      </c>
      <c r="F2" s="59" t="s">
        <v>27</v>
      </c>
      <c r="G2" s="57" t="s">
        <v>28</v>
      </c>
    </row>
    <row r="3" s="53" customFormat="1" ht="52" customHeight="1" spans="1:7">
      <c r="A3" s="60">
        <v>1</v>
      </c>
      <c r="B3" s="61" t="s">
        <v>29</v>
      </c>
      <c r="C3" s="62">
        <v>3416912.11</v>
      </c>
      <c r="D3" s="63">
        <v>3160859.42</v>
      </c>
      <c r="E3" s="62"/>
      <c r="F3" s="62"/>
      <c r="G3" s="64"/>
    </row>
    <row r="4" s="53" customFormat="1" ht="52" customHeight="1" spans="1:7">
      <c r="A4" s="65" t="s">
        <v>30</v>
      </c>
      <c r="B4" s="66"/>
      <c r="C4" s="67"/>
      <c r="D4" s="68" t="s">
        <v>31</v>
      </c>
      <c r="E4" s="69"/>
      <c r="F4" s="70"/>
      <c r="G4" s="71"/>
    </row>
    <row r="5" s="53" customFormat="1" ht="52" customHeight="1" spans="1:7">
      <c r="A5" s="72"/>
      <c r="B5" s="73"/>
      <c r="C5" s="74"/>
      <c r="D5" s="68" t="s">
        <v>32</v>
      </c>
      <c r="E5" s="75"/>
      <c r="F5" s="76"/>
      <c r="G5" s="77"/>
    </row>
    <row r="7" spans="1:7">
      <c r="A7" s="78"/>
    </row>
    <row r="8" spans="1:7">
      <c r="A8" s="78"/>
    </row>
    <row r="9" spans="1:7">
      <c r="A9" s="79"/>
    </row>
  </sheetData>
  <mergeCells count="4">
    <mergeCell ref="A1:G1"/>
    <mergeCell ref="E4:G4"/>
    <mergeCell ref="E5:G5"/>
    <mergeCell ref="A4:C5"/>
  </mergeCells>
  <pageMargins left="0.75" right="0.75" top="1" bottom="1" header="0.5" footer="0.5"/>
  <pageSetup paperSize="9" scale="97"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31"/>
  <sheetViews>
    <sheetView tabSelected="1" view="pageBreakPreview" zoomScale="85" zoomScaleNormal="100" workbookViewId="0">
      <selection activeCell="K5" sqref="K5"/>
    </sheetView>
  </sheetViews>
  <sheetFormatPr defaultColWidth="10.5" defaultRowHeight="10.8" outlineLevelCol="7"/>
  <cols>
    <col min="1" max="1" width="8.125" style="14" customWidth="1"/>
    <col min="2" max="2" width="17.1666666666667" style="14" customWidth="1"/>
    <col min="3" max="3" width="33.3333333333333" style="14" customWidth="1"/>
    <col min="4" max="4" width="10.5" style="14"/>
    <col min="5" max="5" width="12.6875" style="14"/>
    <col min="6" max="6" width="13" style="15"/>
    <col min="7" max="7" width="14.3333333333333" style="15" customWidth="1"/>
    <col min="8" max="16384" width="10.5" style="14"/>
  </cols>
  <sheetData>
    <row r="1" ht="69" customHeight="1" spans="1:8">
      <c r="A1" s="16" t="s">
        <v>12</v>
      </c>
      <c r="B1" s="16"/>
      <c r="C1" s="16"/>
      <c r="D1" s="16"/>
      <c r="E1" s="16"/>
      <c r="F1" s="16"/>
      <c r="G1" s="16"/>
      <c r="H1" s="16"/>
    </row>
    <row r="2" ht="28.5" customHeight="1" spans="1:8">
      <c r="A2" s="17" t="s">
        <v>22</v>
      </c>
      <c r="B2" s="17" t="s">
        <v>33</v>
      </c>
      <c r="C2" s="17" t="s">
        <v>34</v>
      </c>
      <c r="D2" s="17" t="s">
        <v>35</v>
      </c>
      <c r="E2" s="18" t="s">
        <v>36</v>
      </c>
      <c r="F2" s="19" t="s">
        <v>37</v>
      </c>
      <c r="G2" s="19"/>
      <c r="H2" s="20" t="s">
        <v>28</v>
      </c>
    </row>
    <row r="3" ht="28.5" customHeight="1" spans="1:8">
      <c r="A3" s="17"/>
      <c r="B3" s="17"/>
      <c r="C3" s="17"/>
      <c r="D3" s="17"/>
      <c r="E3" s="18"/>
      <c r="F3" s="19" t="s">
        <v>38</v>
      </c>
      <c r="G3" s="19" t="s">
        <v>39</v>
      </c>
      <c r="H3" s="20"/>
    </row>
    <row r="4" customFormat="1" ht="28.5" customHeight="1" spans="1:8">
      <c r="A4" s="21" t="s">
        <v>40</v>
      </c>
      <c r="B4" s="21"/>
      <c r="C4" s="21"/>
      <c r="D4" s="21"/>
      <c r="E4" s="22"/>
      <c r="F4" s="23"/>
      <c r="G4" s="23"/>
      <c r="H4" s="24"/>
    </row>
    <row r="5" s="1" customFormat="1" ht="75" customHeight="1" spans="1:8">
      <c r="A5" s="25">
        <v>1</v>
      </c>
      <c r="B5" s="26" t="s">
        <v>41</v>
      </c>
      <c r="C5" s="26" t="s">
        <v>42</v>
      </c>
      <c r="D5" s="17" t="s">
        <v>43</v>
      </c>
      <c r="E5" s="27">
        <v>19</v>
      </c>
      <c r="F5" s="15">
        <v>84.39</v>
      </c>
      <c r="G5" s="15">
        <f>ROUND(F5*E5,2)</f>
        <v>1603.41</v>
      </c>
      <c r="H5" s="28" t="s">
        <v>44</v>
      </c>
    </row>
    <row r="6" s="1" customFormat="1" ht="74" customHeight="1" spans="1:8">
      <c r="A6" s="25">
        <v>2</v>
      </c>
      <c r="B6" s="26" t="s">
        <v>45</v>
      </c>
      <c r="C6" s="26" t="s">
        <v>46</v>
      </c>
      <c r="D6" s="17" t="s">
        <v>43</v>
      </c>
      <c r="E6" s="27">
        <v>24</v>
      </c>
      <c r="F6" s="15">
        <v>61.54</v>
      </c>
      <c r="G6" s="15">
        <f t="shared" ref="G6:G69" si="0">ROUND(F6*E6,2)</f>
        <v>1476.96</v>
      </c>
      <c r="H6" s="28" t="s">
        <v>44</v>
      </c>
    </row>
    <row r="7" s="1" customFormat="1" ht="70" customHeight="1" spans="1:8">
      <c r="A7" s="25">
        <v>3</v>
      </c>
      <c r="B7" s="26" t="s">
        <v>47</v>
      </c>
      <c r="C7" s="26" t="s">
        <v>48</v>
      </c>
      <c r="D7" s="17" t="s">
        <v>43</v>
      </c>
      <c r="E7" s="27">
        <v>2</v>
      </c>
      <c r="F7" s="15">
        <v>61.54</v>
      </c>
      <c r="G7" s="15">
        <f t="shared" si="0"/>
        <v>123.08</v>
      </c>
      <c r="H7" s="28" t="s">
        <v>44</v>
      </c>
    </row>
    <row r="8" s="1" customFormat="1" ht="51" customHeight="1" spans="1:8">
      <c r="A8" s="25">
        <v>4</v>
      </c>
      <c r="B8" s="26" t="s">
        <v>49</v>
      </c>
      <c r="C8" s="26" t="s">
        <v>50</v>
      </c>
      <c r="D8" s="17" t="s">
        <v>43</v>
      </c>
      <c r="E8" s="27">
        <v>17</v>
      </c>
      <c r="F8" s="15">
        <v>61.54</v>
      </c>
      <c r="G8" s="15">
        <f t="shared" si="0"/>
        <v>1046.18</v>
      </c>
      <c r="H8" s="28" t="s">
        <v>44</v>
      </c>
    </row>
    <row r="9" s="1" customFormat="1" ht="70" customHeight="1" spans="1:8">
      <c r="A9" s="25">
        <v>5</v>
      </c>
      <c r="B9" s="29" t="s">
        <v>51</v>
      </c>
      <c r="C9" s="29" t="s">
        <v>52</v>
      </c>
      <c r="D9" s="30" t="s">
        <v>43</v>
      </c>
      <c r="E9" s="31">
        <v>72</v>
      </c>
      <c r="F9" s="15">
        <v>35.17</v>
      </c>
      <c r="G9" s="15">
        <f t="shared" si="0"/>
        <v>2532.24</v>
      </c>
      <c r="H9" s="32" t="s">
        <v>44</v>
      </c>
    </row>
    <row r="10" s="2" customFormat="1" ht="102" customHeight="1" spans="1:8">
      <c r="A10" s="25">
        <v>6</v>
      </c>
      <c r="B10" s="29" t="s">
        <v>53</v>
      </c>
      <c r="C10" s="29" t="s">
        <v>54</v>
      </c>
      <c r="D10" s="30" t="s">
        <v>43</v>
      </c>
      <c r="E10" s="31">
        <v>19</v>
      </c>
      <c r="F10" s="15">
        <v>61.54</v>
      </c>
      <c r="G10" s="15">
        <f t="shared" si="0"/>
        <v>1169.26</v>
      </c>
      <c r="H10" s="32" t="s">
        <v>44</v>
      </c>
    </row>
    <row r="11" s="2" customFormat="1" ht="94" customHeight="1" spans="1:8">
      <c r="A11" s="25">
        <v>7</v>
      </c>
      <c r="B11" s="29" t="s">
        <v>53</v>
      </c>
      <c r="C11" s="29" t="s">
        <v>55</v>
      </c>
      <c r="D11" s="30" t="s">
        <v>43</v>
      </c>
      <c r="E11" s="31">
        <v>15</v>
      </c>
      <c r="F11" s="15">
        <v>61.54</v>
      </c>
      <c r="G11" s="15">
        <f t="shared" si="0"/>
        <v>923.1</v>
      </c>
      <c r="H11" s="32" t="s">
        <v>44</v>
      </c>
    </row>
    <row r="12" s="1" customFormat="1" ht="57" customHeight="1" spans="1:8">
      <c r="A12" s="25">
        <v>8</v>
      </c>
      <c r="B12" s="26" t="s">
        <v>56</v>
      </c>
      <c r="C12" s="26" t="s">
        <v>57</v>
      </c>
      <c r="D12" s="17" t="s">
        <v>43</v>
      </c>
      <c r="E12" s="27">
        <v>5</v>
      </c>
      <c r="F12" s="15">
        <v>61.54</v>
      </c>
      <c r="G12" s="15">
        <f t="shared" si="0"/>
        <v>307.7</v>
      </c>
      <c r="H12" s="28" t="s">
        <v>44</v>
      </c>
    </row>
    <row r="13" s="1" customFormat="1" ht="57" customHeight="1" spans="1:8">
      <c r="A13" s="25">
        <v>9</v>
      </c>
      <c r="B13" s="26" t="s">
        <v>58</v>
      </c>
      <c r="C13" s="26" t="s">
        <v>59</v>
      </c>
      <c r="D13" s="17" t="s">
        <v>43</v>
      </c>
      <c r="E13" s="27">
        <v>3</v>
      </c>
      <c r="F13" s="15">
        <v>35.17</v>
      </c>
      <c r="G13" s="15">
        <f t="shared" si="0"/>
        <v>105.51</v>
      </c>
      <c r="H13" s="28" t="s">
        <v>44</v>
      </c>
    </row>
    <row r="14" s="1" customFormat="1" ht="54" customHeight="1" spans="1:8">
      <c r="A14" s="25">
        <v>10</v>
      </c>
      <c r="B14" s="26" t="s">
        <v>60</v>
      </c>
      <c r="C14" s="26" t="s">
        <v>61</v>
      </c>
      <c r="D14" s="17" t="s">
        <v>43</v>
      </c>
      <c r="E14" s="27">
        <v>5</v>
      </c>
      <c r="F14" s="15">
        <v>114.26</v>
      </c>
      <c r="G14" s="15">
        <f t="shared" si="0"/>
        <v>571.3</v>
      </c>
      <c r="H14" s="28" t="s">
        <v>44</v>
      </c>
    </row>
    <row r="15" s="1" customFormat="1" ht="60" customHeight="1" spans="1:8">
      <c r="A15" s="25">
        <v>11</v>
      </c>
      <c r="B15" s="26" t="s">
        <v>60</v>
      </c>
      <c r="C15" s="26" t="s">
        <v>62</v>
      </c>
      <c r="D15" s="17" t="s">
        <v>43</v>
      </c>
      <c r="E15" s="27">
        <v>85</v>
      </c>
      <c r="F15" s="15">
        <v>35.17</v>
      </c>
      <c r="G15" s="15">
        <f t="shared" si="0"/>
        <v>2989.45</v>
      </c>
      <c r="H15" s="28" t="s">
        <v>44</v>
      </c>
    </row>
    <row r="16" s="1" customFormat="1" ht="66.75" customHeight="1" spans="1:8">
      <c r="A16" s="25">
        <v>12</v>
      </c>
      <c r="B16" s="26" t="s">
        <v>60</v>
      </c>
      <c r="C16" s="26" t="s">
        <v>63</v>
      </c>
      <c r="D16" s="17" t="s">
        <v>43</v>
      </c>
      <c r="E16" s="27">
        <v>3</v>
      </c>
      <c r="F16" s="15">
        <v>35.17</v>
      </c>
      <c r="G16" s="15">
        <f t="shared" si="0"/>
        <v>105.51</v>
      </c>
      <c r="H16" s="28" t="s">
        <v>44</v>
      </c>
    </row>
    <row r="17" s="1" customFormat="1" ht="66.75" customHeight="1" spans="1:8">
      <c r="A17" s="25">
        <v>13</v>
      </c>
      <c r="B17" s="26" t="s">
        <v>60</v>
      </c>
      <c r="C17" s="26" t="s">
        <v>64</v>
      </c>
      <c r="D17" s="17" t="s">
        <v>43</v>
      </c>
      <c r="E17" s="27">
        <v>6</v>
      </c>
      <c r="F17" s="15">
        <v>35.17</v>
      </c>
      <c r="G17" s="15">
        <f t="shared" si="0"/>
        <v>211.02</v>
      </c>
      <c r="H17" s="28" t="s">
        <v>44</v>
      </c>
    </row>
    <row r="18" s="1" customFormat="1" ht="66.75" customHeight="1" spans="1:8">
      <c r="A18" s="25">
        <v>14</v>
      </c>
      <c r="B18" s="26" t="s">
        <v>60</v>
      </c>
      <c r="C18" s="26" t="s">
        <v>65</v>
      </c>
      <c r="D18" s="17" t="s">
        <v>66</v>
      </c>
      <c r="E18" s="27">
        <v>18.34</v>
      </c>
      <c r="F18" s="15">
        <v>21.09</v>
      </c>
      <c r="G18" s="15">
        <f t="shared" si="0"/>
        <v>386.79</v>
      </c>
      <c r="H18" s="28" t="s">
        <v>44</v>
      </c>
    </row>
    <row r="19" s="1" customFormat="1" ht="66.75" customHeight="1" spans="1:8">
      <c r="A19" s="25">
        <v>15</v>
      </c>
      <c r="B19" s="26" t="s">
        <v>60</v>
      </c>
      <c r="C19" s="26" t="s">
        <v>67</v>
      </c>
      <c r="D19" s="17" t="s">
        <v>66</v>
      </c>
      <c r="E19" s="27">
        <v>28.56</v>
      </c>
      <c r="F19" s="15">
        <v>21.09</v>
      </c>
      <c r="G19" s="15">
        <f t="shared" si="0"/>
        <v>602.33</v>
      </c>
      <c r="H19" s="28" t="s">
        <v>44</v>
      </c>
    </row>
    <row r="20" s="1" customFormat="1" ht="66.75" customHeight="1" spans="1:8">
      <c r="A20" s="25">
        <v>16</v>
      </c>
      <c r="B20" s="26" t="s">
        <v>60</v>
      </c>
      <c r="C20" s="26" t="s">
        <v>68</v>
      </c>
      <c r="D20" s="17" t="s">
        <v>66</v>
      </c>
      <c r="E20" s="27">
        <v>7.17</v>
      </c>
      <c r="F20" s="15">
        <v>21.09</v>
      </c>
      <c r="G20" s="15">
        <f t="shared" si="0"/>
        <v>151.22</v>
      </c>
      <c r="H20" s="28" t="s">
        <v>44</v>
      </c>
    </row>
    <row r="21" s="1" customFormat="1" ht="66.75" customHeight="1" spans="1:8">
      <c r="A21" s="25">
        <v>17</v>
      </c>
      <c r="B21" s="26" t="s">
        <v>60</v>
      </c>
      <c r="C21" s="26" t="s">
        <v>69</v>
      </c>
      <c r="D21" s="17" t="s">
        <v>66</v>
      </c>
      <c r="E21" s="27">
        <v>35.9</v>
      </c>
      <c r="F21" s="15">
        <v>21.09</v>
      </c>
      <c r="G21" s="15">
        <f t="shared" si="0"/>
        <v>757.13</v>
      </c>
      <c r="H21" s="28" t="s">
        <v>44</v>
      </c>
    </row>
    <row r="22" s="1" customFormat="1" ht="60" customHeight="1" spans="1:8">
      <c r="A22" s="25">
        <v>18</v>
      </c>
      <c r="B22" s="26" t="s">
        <v>60</v>
      </c>
      <c r="C22" s="26" t="s">
        <v>70</v>
      </c>
      <c r="D22" s="17" t="s">
        <v>66</v>
      </c>
      <c r="E22" s="27">
        <v>5.34</v>
      </c>
      <c r="F22" s="15">
        <v>21.09</v>
      </c>
      <c r="G22" s="15">
        <f t="shared" si="0"/>
        <v>112.62</v>
      </c>
      <c r="H22" s="28" t="s">
        <v>44</v>
      </c>
    </row>
    <row r="23" s="2" customFormat="1" ht="60" customHeight="1" spans="1:8">
      <c r="A23" s="25">
        <v>19</v>
      </c>
      <c r="B23" s="26" t="s">
        <v>60</v>
      </c>
      <c r="C23" s="26" t="s">
        <v>71</v>
      </c>
      <c r="D23" s="17" t="s">
        <v>66</v>
      </c>
      <c r="E23" s="27">
        <v>2.98</v>
      </c>
      <c r="F23" s="15">
        <v>21.09</v>
      </c>
      <c r="G23" s="15">
        <f t="shared" si="0"/>
        <v>62.85</v>
      </c>
      <c r="H23" s="28" t="s">
        <v>44</v>
      </c>
    </row>
    <row r="24" s="2" customFormat="1" ht="60" customHeight="1" spans="1:8">
      <c r="A24" s="25">
        <v>20</v>
      </c>
      <c r="B24" s="26" t="s">
        <v>60</v>
      </c>
      <c r="C24" s="26" t="s">
        <v>72</v>
      </c>
      <c r="D24" s="17" t="s">
        <v>66</v>
      </c>
      <c r="E24" s="27">
        <v>17.78</v>
      </c>
      <c r="F24" s="15">
        <v>21.09</v>
      </c>
      <c r="G24" s="15">
        <f t="shared" si="0"/>
        <v>374.98</v>
      </c>
      <c r="H24" s="28" t="s">
        <v>44</v>
      </c>
    </row>
    <row r="25" s="2" customFormat="1" ht="54" customHeight="1" spans="1:8">
      <c r="A25" s="25">
        <v>21</v>
      </c>
      <c r="B25" s="26" t="s">
        <v>73</v>
      </c>
      <c r="C25" s="26" t="s">
        <v>74</v>
      </c>
      <c r="D25" s="17" t="s">
        <v>75</v>
      </c>
      <c r="E25" s="27">
        <v>212.9</v>
      </c>
      <c r="F25" s="15">
        <v>21.09</v>
      </c>
      <c r="G25" s="15">
        <f t="shared" si="0"/>
        <v>4490.06</v>
      </c>
      <c r="H25" s="28" t="s">
        <v>44</v>
      </c>
    </row>
    <row r="26" s="1" customFormat="1" ht="66" customHeight="1" spans="1:8">
      <c r="A26" s="25">
        <v>22</v>
      </c>
      <c r="B26" s="26" t="s">
        <v>73</v>
      </c>
      <c r="C26" s="26" t="s">
        <v>76</v>
      </c>
      <c r="D26" s="17" t="s">
        <v>75</v>
      </c>
      <c r="E26" s="27">
        <v>18.25</v>
      </c>
      <c r="F26" s="15">
        <v>21.09</v>
      </c>
      <c r="G26" s="15">
        <f t="shared" si="0"/>
        <v>384.89</v>
      </c>
      <c r="H26" s="28" t="s">
        <v>44</v>
      </c>
    </row>
    <row r="27" s="2" customFormat="1" ht="57" customHeight="1" spans="1:8">
      <c r="A27" s="25">
        <v>23</v>
      </c>
      <c r="B27" s="26" t="s">
        <v>60</v>
      </c>
      <c r="C27" s="26" t="s">
        <v>77</v>
      </c>
      <c r="D27" s="17" t="s">
        <v>43</v>
      </c>
      <c r="E27" s="27">
        <v>6</v>
      </c>
      <c r="F27" s="15">
        <v>35.17</v>
      </c>
      <c r="G27" s="15">
        <f t="shared" si="0"/>
        <v>211.02</v>
      </c>
      <c r="H27" s="28" t="s">
        <v>44</v>
      </c>
    </row>
    <row r="28" s="2" customFormat="1" ht="58" customHeight="1" spans="1:8">
      <c r="A28" s="25">
        <v>24</v>
      </c>
      <c r="B28" s="26" t="s">
        <v>60</v>
      </c>
      <c r="C28" s="26" t="s">
        <v>78</v>
      </c>
      <c r="D28" s="17" t="s">
        <v>43</v>
      </c>
      <c r="E28" s="27">
        <v>9</v>
      </c>
      <c r="F28" s="15">
        <v>35.17</v>
      </c>
      <c r="G28" s="15">
        <f t="shared" si="0"/>
        <v>316.53</v>
      </c>
      <c r="H28" s="28" t="s">
        <v>44</v>
      </c>
    </row>
    <row r="29" s="1" customFormat="1" ht="54" customHeight="1" spans="1:8">
      <c r="A29" s="25">
        <v>25</v>
      </c>
      <c r="B29" s="26" t="s">
        <v>60</v>
      </c>
      <c r="C29" s="26" t="s">
        <v>79</v>
      </c>
      <c r="D29" s="17" t="s">
        <v>43</v>
      </c>
      <c r="E29" s="27">
        <v>4</v>
      </c>
      <c r="F29" s="15">
        <v>33.41</v>
      </c>
      <c r="G29" s="15">
        <f t="shared" si="0"/>
        <v>133.64</v>
      </c>
      <c r="H29" s="28" t="s">
        <v>44</v>
      </c>
    </row>
    <row r="30" s="2" customFormat="1" ht="57" customHeight="1" spans="1:8">
      <c r="A30" s="25">
        <v>26</v>
      </c>
      <c r="B30" s="26" t="s">
        <v>60</v>
      </c>
      <c r="C30" s="26" t="s">
        <v>80</v>
      </c>
      <c r="D30" s="17" t="s">
        <v>43</v>
      </c>
      <c r="E30" s="27">
        <v>33</v>
      </c>
      <c r="F30" s="15">
        <v>42.2</v>
      </c>
      <c r="G30" s="15">
        <f t="shared" si="0"/>
        <v>1392.6</v>
      </c>
      <c r="H30" s="28" t="s">
        <v>44</v>
      </c>
    </row>
    <row r="31" s="2" customFormat="1" ht="76" customHeight="1" spans="1:8">
      <c r="A31" s="25">
        <v>27</v>
      </c>
      <c r="B31" s="26" t="s">
        <v>60</v>
      </c>
      <c r="C31" s="26" t="s">
        <v>81</v>
      </c>
      <c r="D31" s="17" t="s">
        <v>43</v>
      </c>
      <c r="E31" s="27">
        <v>15</v>
      </c>
      <c r="F31" s="15">
        <v>42.2</v>
      </c>
      <c r="G31" s="15">
        <f t="shared" si="0"/>
        <v>633</v>
      </c>
      <c r="H31" s="28" t="s">
        <v>44</v>
      </c>
    </row>
    <row r="32" s="2" customFormat="1" ht="51" customHeight="1" spans="1:8">
      <c r="A32" s="25">
        <v>28</v>
      </c>
      <c r="B32" s="26" t="s">
        <v>60</v>
      </c>
      <c r="C32" s="26" t="s">
        <v>82</v>
      </c>
      <c r="D32" s="17" t="s">
        <v>43</v>
      </c>
      <c r="E32" s="27">
        <v>24</v>
      </c>
      <c r="F32" s="15">
        <v>42.2</v>
      </c>
      <c r="G32" s="15">
        <f t="shared" si="0"/>
        <v>1012.8</v>
      </c>
      <c r="H32" s="28" t="s">
        <v>44</v>
      </c>
    </row>
    <row r="33" s="2" customFormat="1" ht="54" customHeight="1" spans="1:8">
      <c r="A33" s="25">
        <v>29</v>
      </c>
      <c r="B33" s="26" t="s">
        <v>60</v>
      </c>
      <c r="C33" s="26" t="s">
        <v>83</v>
      </c>
      <c r="D33" s="17" t="s">
        <v>43</v>
      </c>
      <c r="E33" s="27">
        <v>33</v>
      </c>
      <c r="F33" s="15">
        <v>35.17</v>
      </c>
      <c r="G33" s="15">
        <f t="shared" si="0"/>
        <v>1160.61</v>
      </c>
      <c r="H33" s="28" t="s">
        <v>44</v>
      </c>
    </row>
    <row r="34" s="2" customFormat="1" ht="57" customHeight="1" spans="1:8">
      <c r="A34" s="25">
        <v>30</v>
      </c>
      <c r="B34" s="26" t="s">
        <v>60</v>
      </c>
      <c r="C34" s="26" t="s">
        <v>84</v>
      </c>
      <c r="D34" s="17" t="s">
        <v>43</v>
      </c>
      <c r="E34" s="27">
        <v>23</v>
      </c>
      <c r="F34" s="15">
        <v>42.2</v>
      </c>
      <c r="G34" s="15">
        <f t="shared" si="0"/>
        <v>970.6</v>
      </c>
      <c r="H34" s="28" t="s">
        <v>44</v>
      </c>
    </row>
    <row r="35" s="2" customFormat="1" ht="59" customHeight="1" spans="1:8">
      <c r="A35" s="25">
        <v>31</v>
      </c>
      <c r="B35" s="26" t="s">
        <v>60</v>
      </c>
      <c r="C35" s="26" t="s">
        <v>85</v>
      </c>
      <c r="D35" s="17" t="s">
        <v>43</v>
      </c>
      <c r="E35" s="27">
        <v>27</v>
      </c>
      <c r="F35" s="15">
        <v>84.39</v>
      </c>
      <c r="G35" s="15">
        <f t="shared" si="0"/>
        <v>2278.53</v>
      </c>
      <c r="H35" s="28" t="s">
        <v>44</v>
      </c>
    </row>
    <row r="36" s="2" customFormat="1" ht="55" customHeight="1" spans="1:8">
      <c r="A36" s="25">
        <v>32</v>
      </c>
      <c r="B36" s="26" t="s">
        <v>60</v>
      </c>
      <c r="C36" s="26" t="s">
        <v>86</v>
      </c>
      <c r="D36" s="17" t="s">
        <v>43</v>
      </c>
      <c r="E36" s="27">
        <v>45</v>
      </c>
      <c r="F36" s="15">
        <v>42.2</v>
      </c>
      <c r="G36" s="15">
        <f t="shared" si="0"/>
        <v>1899</v>
      </c>
      <c r="H36" s="28" t="s">
        <v>44</v>
      </c>
    </row>
    <row r="37" s="2" customFormat="1" ht="55" customHeight="1" spans="1:8">
      <c r="A37" s="25">
        <v>33</v>
      </c>
      <c r="B37" s="26" t="s">
        <v>60</v>
      </c>
      <c r="C37" s="26" t="s">
        <v>87</v>
      </c>
      <c r="D37" s="17" t="s">
        <v>43</v>
      </c>
      <c r="E37" s="27">
        <v>30</v>
      </c>
      <c r="F37" s="15">
        <v>42.2</v>
      </c>
      <c r="G37" s="15">
        <f t="shared" si="0"/>
        <v>1266</v>
      </c>
      <c r="H37" s="28" t="s">
        <v>44</v>
      </c>
    </row>
    <row r="38" s="2" customFormat="1" ht="75" customHeight="1" spans="1:8">
      <c r="A38" s="25">
        <v>34</v>
      </c>
      <c r="B38" s="26" t="s">
        <v>60</v>
      </c>
      <c r="C38" s="26" t="s">
        <v>88</v>
      </c>
      <c r="D38" s="17" t="s">
        <v>43</v>
      </c>
      <c r="E38" s="27">
        <v>80</v>
      </c>
      <c r="F38" s="15">
        <v>114.26</v>
      </c>
      <c r="G38" s="15">
        <f t="shared" si="0"/>
        <v>9140.8</v>
      </c>
      <c r="H38" s="28" t="s">
        <v>44</v>
      </c>
    </row>
    <row r="39" s="2" customFormat="1" ht="54" customHeight="1" spans="1:8">
      <c r="A39" s="25">
        <v>35</v>
      </c>
      <c r="B39" s="26" t="s">
        <v>60</v>
      </c>
      <c r="C39" s="26" t="s">
        <v>89</v>
      </c>
      <c r="D39" s="17" t="s">
        <v>43</v>
      </c>
      <c r="E39" s="27">
        <v>20</v>
      </c>
      <c r="F39" s="15">
        <v>101.96</v>
      </c>
      <c r="G39" s="15">
        <f t="shared" si="0"/>
        <v>2039.2</v>
      </c>
      <c r="H39" s="28" t="s">
        <v>44</v>
      </c>
    </row>
    <row r="40" s="2" customFormat="1" ht="60" customHeight="1" spans="1:8">
      <c r="A40" s="25">
        <v>36</v>
      </c>
      <c r="B40" s="26" t="s">
        <v>60</v>
      </c>
      <c r="C40" s="26" t="s">
        <v>90</v>
      </c>
      <c r="D40" s="17" t="s">
        <v>43</v>
      </c>
      <c r="E40" s="27">
        <v>5</v>
      </c>
      <c r="F40" s="15">
        <v>61.54</v>
      </c>
      <c r="G40" s="15">
        <f t="shared" si="0"/>
        <v>307.7</v>
      </c>
      <c r="H40" s="28" t="s">
        <v>44</v>
      </c>
    </row>
    <row r="41" s="2" customFormat="1" ht="53" customHeight="1" spans="1:8">
      <c r="A41" s="25">
        <v>37</v>
      </c>
      <c r="B41" s="26" t="s">
        <v>60</v>
      </c>
      <c r="C41" s="26" t="s">
        <v>91</v>
      </c>
      <c r="D41" s="17" t="s">
        <v>43</v>
      </c>
      <c r="E41" s="27">
        <v>5</v>
      </c>
      <c r="F41" s="15">
        <v>61.54</v>
      </c>
      <c r="G41" s="15">
        <f t="shared" si="0"/>
        <v>307.7</v>
      </c>
      <c r="H41" s="28" t="s">
        <v>44</v>
      </c>
    </row>
    <row r="42" s="2" customFormat="1" ht="66" customHeight="1" spans="1:8">
      <c r="A42" s="25">
        <v>38</v>
      </c>
      <c r="B42" s="26" t="s">
        <v>60</v>
      </c>
      <c r="C42" s="26" t="s">
        <v>92</v>
      </c>
      <c r="D42" s="17" t="s">
        <v>43</v>
      </c>
      <c r="E42" s="27">
        <v>5</v>
      </c>
      <c r="F42" s="15">
        <v>35.17</v>
      </c>
      <c r="G42" s="15">
        <f t="shared" si="0"/>
        <v>175.85</v>
      </c>
      <c r="H42" s="28" t="s">
        <v>44</v>
      </c>
    </row>
    <row r="43" s="2" customFormat="1" ht="60" customHeight="1" spans="1:8">
      <c r="A43" s="25">
        <v>39</v>
      </c>
      <c r="B43" s="26" t="s">
        <v>60</v>
      </c>
      <c r="C43" s="26" t="s">
        <v>93</v>
      </c>
      <c r="D43" s="17" t="s">
        <v>43</v>
      </c>
      <c r="E43" s="27">
        <v>3</v>
      </c>
      <c r="F43" s="15">
        <v>33.41</v>
      </c>
      <c r="G43" s="15">
        <f t="shared" si="0"/>
        <v>100.23</v>
      </c>
      <c r="H43" s="28" t="s">
        <v>44</v>
      </c>
    </row>
    <row r="44" s="2" customFormat="1" ht="62" customHeight="1" spans="1:8">
      <c r="A44" s="25">
        <v>40</v>
      </c>
      <c r="B44" s="26" t="s">
        <v>60</v>
      </c>
      <c r="C44" s="26" t="s">
        <v>94</v>
      </c>
      <c r="D44" s="17" t="s">
        <v>43</v>
      </c>
      <c r="E44" s="27">
        <v>33</v>
      </c>
      <c r="F44" s="15">
        <v>35.17</v>
      </c>
      <c r="G44" s="15">
        <f t="shared" si="0"/>
        <v>1160.61</v>
      </c>
      <c r="H44" s="28" t="s">
        <v>44</v>
      </c>
    </row>
    <row r="45" s="2" customFormat="1" ht="62" customHeight="1" spans="1:8">
      <c r="A45" s="25">
        <v>41</v>
      </c>
      <c r="B45" s="26" t="s">
        <v>60</v>
      </c>
      <c r="C45" s="26" t="s">
        <v>95</v>
      </c>
      <c r="D45" s="17" t="s">
        <v>43</v>
      </c>
      <c r="E45" s="27">
        <v>27</v>
      </c>
      <c r="F45" s="15">
        <v>35.17</v>
      </c>
      <c r="G45" s="15">
        <f t="shared" si="0"/>
        <v>949.59</v>
      </c>
      <c r="H45" s="28" t="s">
        <v>44</v>
      </c>
    </row>
    <row r="46" s="2" customFormat="1" ht="62" customHeight="1" spans="1:8">
      <c r="A46" s="25">
        <v>42</v>
      </c>
      <c r="B46" s="26" t="s">
        <v>60</v>
      </c>
      <c r="C46" s="26" t="s">
        <v>96</v>
      </c>
      <c r="D46" s="17" t="s">
        <v>43</v>
      </c>
      <c r="E46" s="27">
        <v>32</v>
      </c>
      <c r="F46" s="15">
        <v>35.17</v>
      </c>
      <c r="G46" s="15">
        <f t="shared" si="0"/>
        <v>1125.44</v>
      </c>
      <c r="H46" s="28" t="s">
        <v>44</v>
      </c>
    </row>
    <row r="47" s="2" customFormat="1" ht="62" customHeight="1" spans="1:8">
      <c r="A47" s="25">
        <v>43</v>
      </c>
      <c r="B47" s="26" t="s">
        <v>60</v>
      </c>
      <c r="C47" s="26" t="s">
        <v>97</v>
      </c>
      <c r="D47" s="17" t="s">
        <v>43</v>
      </c>
      <c r="E47" s="27">
        <v>33</v>
      </c>
      <c r="F47" s="15">
        <v>35.17</v>
      </c>
      <c r="G47" s="15">
        <f t="shared" si="0"/>
        <v>1160.61</v>
      </c>
      <c r="H47" s="28" t="s">
        <v>44</v>
      </c>
    </row>
    <row r="48" s="2" customFormat="1" ht="62" customHeight="1" spans="1:8">
      <c r="A48" s="25">
        <v>44</v>
      </c>
      <c r="B48" s="26" t="s">
        <v>60</v>
      </c>
      <c r="C48" s="26" t="s">
        <v>98</v>
      </c>
      <c r="D48" s="17" t="s">
        <v>43</v>
      </c>
      <c r="E48" s="27">
        <v>3</v>
      </c>
      <c r="F48" s="15">
        <v>35.17</v>
      </c>
      <c r="G48" s="15">
        <f t="shared" si="0"/>
        <v>105.51</v>
      </c>
      <c r="H48" s="28" t="s">
        <v>44</v>
      </c>
    </row>
    <row r="49" s="2" customFormat="1" ht="62" customHeight="1" spans="1:8">
      <c r="A49" s="25">
        <v>45</v>
      </c>
      <c r="B49" s="26" t="s">
        <v>60</v>
      </c>
      <c r="C49" s="26" t="s">
        <v>99</v>
      </c>
      <c r="D49" s="17" t="s">
        <v>43</v>
      </c>
      <c r="E49" s="27">
        <v>1</v>
      </c>
      <c r="F49" s="15">
        <v>33.41</v>
      </c>
      <c r="G49" s="15">
        <f t="shared" si="0"/>
        <v>33.41</v>
      </c>
      <c r="H49" s="28" t="s">
        <v>44</v>
      </c>
    </row>
    <row r="50" s="2" customFormat="1" ht="62" customHeight="1" spans="1:8">
      <c r="A50" s="25">
        <v>46</v>
      </c>
      <c r="B50" s="26" t="s">
        <v>60</v>
      </c>
      <c r="C50" s="26" t="s">
        <v>100</v>
      </c>
      <c r="D50" s="17" t="s">
        <v>43</v>
      </c>
      <c r="E50" s="27">
        <v>44</v>
      </c>
      <c r="F50" s="15">
        <v>35.17</v>
      </c>
      <c r="G50" s="15">
        <f t="shared" si="0"/>
        <v>1547.48</v>
      </c>
      <c r="H50" s="28" t="s">
        <v>44</v>
      </c>
    </row>
    <row r="51" s="2" customFormat="1" ht="73" customHeight="1" spans="1:8">
      <c r="A51" s="25">
        <v>47</v>
      </c>
      <c r="B51" s="26" t="s">
        <v>60</v>
      </c>
      <c r="C51" s="26" t="s">
        <v>101</v>
      </c>
      <c r="D51" s="17" t="s">
        <v>43</v>
      </c>
      <c r="E51" s="27">
        <v>1</v>
      </c>
      <c r="F51" s="15">
        <v>33.41</v>
      </c>
      <c r="G51" s="15">
        <f t="shared" si="0"/>
        <v>33.41</v>
      </c>
      <c r="H51" s="28" t="s">
        <v>44</v>
      </c>
    </row>
    <row r="52" s="2" customFormat="1" ht="57" customHeight="1" spans="1:8">
      <c r="A52" s="25">
        <v>48</v>
      </c>
      <c r="B52" s="26" t="s">
        <v>60</v>
      </c>
      <c r="C52" s="26" t="s">
        <v>102</v>
      </c>
      <c r="D52" s="17" t="s">
        <v>43</v>
      </c>
      <c r="E52" s="27">
        <v>33</v>
      </c>
      <c r="F52" s="15">
        <v>84.39</v>
      </c>
      <c r="G52" s="15">
        <f t="shared" si="0"/>
        <v>2784.87</v>
      </c>
      <c r="H52" s="28" t="s">
        <v>44</v>
      </c>
    </row>
    <row r="53" s="2" customFormat="1" ht="57" customHeight="1" spans="1:8">
      <c r="A53" s="25">
        <v>49</v>
      </c>
      <c r="B53" s="26" t="s">
        <v>60</v>
      </c>
      <c r="C53" s="26" t="s">
        <v>103</v>
      </c>
      <c r="D53" s="17" t="s">
        <v>43</v>
      </c>
      <c r="E53" s="27">
        <v>80</v>
      </c>
      <c r="F53" s="15">
        <v>33.41</v>
      </c>
      <c r="G53" s="15">
        <f t="shared" si="0"/>
        <v>2672.8</v>
      </c>
      <c r="H53" s="28" t="s">
        <v>44</v>
      </c>
    </row>
    <row r="54" s="2" customFormat="1" ht="57" customHeight="1" spans="1:8">
      <c r="A54" s="25">
        <v>50</v>
      </c>
      <c r="B54" s="26" t="s">
        <v>60</v>
      </c>
      <c r="C54" s="26" t="s">
        <v>104</v>
      </c>
      <c r="D54" s="17" t="s">
        <v>43</v>
      </c>
      <c r="E54" s="27">
        <v>35</v>
      </c>
      <c r="F54" s="15">
        <v>52.76</v>
      </c>
      <c r="G54" s="15">
        <f t="shared" si="0"/>
        <v>1846.6</v>
      </c>
      <c r="H54" s="28" t="s">
        <v>44</v>
      </c>
    </row>
    <row r="55" s="2" customFormat="1" ht="57" customHeight="1" spans="1:8">
      <c r="A55" s="25">
        <v>51</v>
      </c>
      <c r="B55" s="26" t="s">
        <v>60</v>
      </c>
      <c r="C55" s="26" t="s">
        <v>105</v>
      </c>
      <c r="D55" s="17" t="s">
        <v>43</v>
      </c>
      <c r="E55" s="27">
        <v>21</v>
      </c>
      <c r="F55" s="15">
        <v>45.73</v>
      </c>
      <c r="G55" s="15">
        <f t="shared" si="0"/>
        <v>960.33</v>
      </c>
      <c r="H55" s="28" t="s">
        <v>44</v>
      </c>
    </row>
    <row r="56" s="1" customFormat="1" ht="74" customHeight="1" spans="1:8">
      <c r="A56" s="25">
        <v>52</v>
      </c>
      <c r="B56" s="26" t="s">
        <v>106</v>
      </c>
      <c r="C56" s="26" t="s">
        <v>107</v>
      </c>
      <c r="D56" s="17" t="s">
        <v>43</v>
      </c>
      <c r="E56" s="27">
        <v>10</v>
      </c>
      <c r="F56" s="15">
        <v>42.2</v>
      </c>
      <c r="G56" s="15">
        <f t="shared" si="0"/>
        <v>422</v>
      </c>
      <c r="H56" s="28" t="s">
        <v>44</v>
      </c>
    </row>
    <row r="57" s="1" customFormat="1" ht="73" customHeight="1" spans="1:8">
      <c r="A57" s="25">
        <v>53</v>
      </c>
      <c r="B57" s="26" t="s">
        <v>108</v>
      </c>
      <c r="C57" s="26" t="s">
        <v>109</v>
      </c>
      <c r="D57" s="17" t="s">
        <v>43</v>
      </c>
      <c r="E57" s="27">
        <v>3</v>
      </c>
      <c r="F57" s="15">
        <v>33.41</v>
      </c>
      <c r="G57" s="15">
        <f t="shared" si="0"/>
        <v>100.23</v>
      </c>
      <c r="H57" s="28" t="s">
        <v>44</v>
      </c>
    </row>
    <row r="58" s="1" customFormat="1" ht="93" customHeight="1" spans="1:8">
      <c r="A58" s="25">
        <v>54</v>
      </c>
      <c r="B58" s="26" t="s">
        <v>110</v>
      </c>
      <c r="C58" s="26" t="s">
        <v>111</v>
      </c>
      <c r="D58" s="17" t="s">
        <v>43</v>
      </c>
      <c r="E58" s="27">
        <v>20</v>
      </c>
      <c r="F58" s="15">
        <v>312.92</v>
      </c>
      <c r="G58" s="15">
        <f t="shared" si="0"/>
        <v>6258.4</v>
      </c>
      <c r="H58" s="28" t="s">
        <v>44</v>
      </c>
    </row>
    <row r="59" s="1" customFormat="1" ht="84" customHeight="1" spans="1:8">
      <c r="A59" s="25">
        <v>55</v>
      </c>
      <c r="B59" s="26" t="s">
        <v>112</v>
      </c>
      <c r="C59" s="26" t="s">
        <v>113</v>
      </c>
      <c r="D59" s="17" t="s">
        <v>43</v>
      </c>
      <c r="E59" s="27">
        <v>24</v>
      </c>
      <c r="F59" s="15">
        <v>61.54</v>
      </c>
      <c r="G59" s="15">
        <f t="shared" si="0"/>
        <v>1476.96</v>
      </c>
      <c r="H59" s="28" t="s">
        <v>44</v>
      </c>
    </row>
    <row r="60" s="1" customFormat="1" ht="88" customHeight="1" spans="1:8">
      <c r="A60" s="25">
        <v>56</v>
      </c>
      <c r="B60" s="26" t="s">
        <v>112</v>
      </c>
      <c r="C60" s="26" t="s">
        <v>114</v>
      </c>
      <c r="D60" s="17" t="s">
        <v>43</v>
      </c>
      <c r="E60" s="27">
        <v>46</v>
      </c>
      <c r="F60" s="15">
        <v>61.54</v>
      </c>
      <c r="G60" s="15">
        <f t="shared" si="0"/>
        <v>2830.84</v>
      </c>
      <c r="H60" s="28" t="s">
        <v>44</v>
      </c>
    </row>
    <row r="61" s="1" customFormat="1" ht="105" customHeight="1" spans="1:8">
      <c r="A61" s="25">
        <v>57</v>
      </c>
      <c r="B61" s="26" t="s">
        <v>112</v>
      </c>
      <c r="C61" s="26" t="s">
        <v>115</v>
      </c>
      <c r="D61" s="17" t="s">
        <v>43</v>
      </c>
      <c r="E61" s="27">
        <v>17</v>
      </c>
      <c r="F61" s="15">
        <v>61.54</v>
      </c>
      <c r="G61" s="15">
        <f t="shared" si="0"/>
        <v>1046.18</v>
      </c>
      <c r="H61" s="28" t="s">
        <v>44</v>
      </c>
    </row>
    <row r="62" s="1" customFormat="1" ht="28.5" customHeight="1" spans="1:8">
      <c r="A62" s="25">
        <v>58</v>
      </c>
      <c r="B62" s="26" t="s">
        <v>116</v>
      </c>
      <c r="C62" s="26" t="s">
        <v>117</v>
      </c>
      <c r="D62" s="17" t="s">
        <v>75</v>
      </c>
      <c r="E62" s="27">
        <v>4</v>
      </c>
      <c r="F62" s="15">
        <v>94.92</v>
      </c>
      <c r="G62" s="15">
        <f t="shared" si="0"/>
        <v>379.68</v>
      </c>
      <c r="H62" s="28"/>
    </row>
    <row r="63" s="2" customFormat="1" ht="79.5" customHeight="1" spans="1:8">
      <c r="A63" s="25">
        <v>59</v>
      </c>
      <c r="B63" s="26" t="s">
        <v>118</v>
      </c>
      <c r="C63" s="26" t="s">
        <v>119</v>
      </c>
      <c r="D63" s="17" t="s">
        <v>43</v>
      </c>
      <c r="E63" s="27">
        <v>15</v>
      </c>
      <c r="F63" s="15">
        <v>42.2</v>
      </c>
      <c r="G63" s="15">
        <f t="shared" si="0"/>
        <v>633</v>
      </c>
      <c r="H63" s="28" t="s">
        <v>44</v>
      </c>
    </row>
    <row r="64" s="2" customFormat="1" ht="66.75" customHeight="1" spans="1:8">
      <c r="A64" s="25">
        <v>60</v>
      </c>
      <c r="B64" s="26" t="s">
        <v>118</v>
      </c>
      <c r="C64" s="26" t="s">
        <v>120</v>
      </c>
      <c r="D64" s="17" t="s">
        <v>43</v>
      </c>
      <c r="E64" s="27">
        <v>1</v>
      </c>
      <c r="F64" s="15">
        <v>42.2</v>
      </c>
      <c r="G64" s="15">
        <f t="shared" si="0"/>
        <v>42.2</v>
      </c>
      <c r="H64" s="28" t="s">
        <v>44</v>
      </c>
    </row>
    <row r="65" s="2" customFormat="1" ht="66.75" customHeight="1" spans="1:8">
      <c r="A65" s="25">
        <v>61</v>
      </c>
      <c r="B65" s="26" t="s">
        <v>118</v>
      </c>
      <c r="C65" s="26" t="s">
        <v>121</v>
      </c>
      <c r="D65" s="17" t="s">
        <v>43</v>
      </c>
      <c r="E65" s="27">
        <v>16</v>
      </c>
      <c r="F65" s="15">
        <v>21.09</v>
      </c>
      <c r="G65" s="15">
        <f t="shared" si="0"/>
        <v>337.44</v>
      </c>
      <c r="H65" s="28" t="s">
        <v>44</v>
      </c>
    </row>
    <row r="66" s="2" customFormat="1" ht="66.75" customHeight="1" spans="1:8">
      <c r="A66" s="25">
        <v>62</v>
      </c>
      <c r="B66" s="26" t="s">
        <v>118</v>
      </c>
      <c r="C66" s="26" t="s">
        <v>122</v>
      </c>
      <c r="D66" s="17" t="s">
        <v>43</v>
      </c>
      <c r="E66" s="27">
        <v>6</v>
      </c>
      <c r="F66" s="15">
        <v>61.54</v>
      </c>
      <c r="G66" s="15">
        <f t="shared" si="0"/>
        <v>369.24</v>
      </c>
      <c r="H66" s="28" t="s">
        <v>44</v>
      </c>
    </row>
    <row r="67" s="2" customFormat="1" ht="66.75" customHeight="1" spans="1:8">
      <c r="A67" s="25">
        <v>63</v>
      </c>
      <c r="B67" s="26" t="s">
        <v>118</v>
      </c>
      <c r="C67" s="26" t="s">
        <v>123</v>
      </c>
      <c r="D67" s="17" t="s">
        <v>43</v>
      </c>
      <c r="E67" s="27">
        <v>15</v>
      </c>
      <c r="F67" s="15">
        <v>42.2</v>
      </c>
      <c r="G67" s="15">
        <f t="shared" si="0"/>
        <v>633</v>
      </c>
      <c r="H67" s="28" t="s">
        <v>44</v>
      </c>
    </row>
    <row r="68" s="2" customFormat="1" ht="66.75" customHeight="1" spans="1:8">
      <c r="A68" s="25">
        <v>64</v>
      </c>
      <c r="B68" s="26" t="s">
        <v>118</v>
      </c>
      <c r="C68" s="26" t="s">
        <v>124</v>
      </c>
      <c r="D68" s="17" t="s">
        <v>43</v>
      </c>
      <c r="E68" s="27">
        <v>4</v>
      </c>
      <c r="F68" s="15">
        <v>33.41</v>
      </c>
      <c r="G68" s="15">
        <f t="shared" si="0"/>
        <v>133.64</v>
      </c>
      <c r="H68" s="28" t="s">
        <v>44</v>
      </c>
    </row>
    <row r="69" s="2" customFormat="1" ht="79.5" customHeight="1" spans="1:8">
      <c r="A69" s="25">
        <v>65</v>
      </c>
      <c r="B69" s="26" t="s">
        <v>118</v>
      </c>
      <c r="C69" s="26" t="s">
        <v>125</v>
      </c>
      <c r="D69" s="17" t="s">
        <v>43</v>
      </c>
      <c r="E69" s="27">
        <v>48</v>
      </c>
      <c r="F69" s="15">
        <v>52.76</v>
      </c>
      <c r="G69" s="15">
        <f t="shared" si="0"/>
        <v>2532.48</v>
      </c>
      <c r="H69" s="28" t="s">
        <v>44</v>
      </c>
    </row>
    <row r="70" s="1" customFormat="1" ht="92.25" customHeight="1" spans="1:8">
      <c r="A70" s="25">
        <v>66</v>
      </c>
      <c r="B70" s="26" t="s">
        <v>126</v>
      </c>
      <c r="C70" s="26" t="s">
        <v>127</v>
      </c>
      <c r="D70" s="17" t="s">
        <v>43</v>
      </c>
      <c r="E70" s="27">
        <v>8</v>
      </c>
      <c r="F70" s="15">
        <v>61.54</v>
      </c>
      <c r="G70" s="15">
        <f t="shared" ref="G70:G133" si="1">ROUND(F70*E70,2)</f>
        <v>492.32</v>
      </c>
      <c r="H70" s="28" t="s">
        <v>44</v>
      </c>
    </row>
    <row r="71" s="1" customFormat="1" ht="66.75" customHeight="1" spans="1:8">
      <c r="A71" s="25">
        <v>67</v>
      </c>
      <c r="B71" s="26" t="s">
        <v>128</v>
      </c>
      <c r="C71" s="26" t="s">
        <v>129</v>
      </c>
      <c r="D71" s="17" t="s">
        <v>43</v>
      </c>
      <c r="E71" s="27">
        <v>15</v>
      </c>
      <c r="F71" s="15">
        <v>147.65</v>
      </c>
      <c r="G71" s="15">
        <f t="shared" si="1"/>
        <v>2214.75</v>
      </c>
      <c r="H71" s="33"/>
    </row>
    <row r="72" s="2" customFormat="1" ht="66.75" customHeight="1" spans="1:8">
      <c r="A72" s="25">
        <v>68</v>
      </c>
      <c r="B72" s="26" t="s">
        <v>128</v>
      </c>
      <c r="C72" s="26" t="s">
        <v>130</v>
      </c>
      <c r="D72" s="17" t="s">
        <v>131</v>
      </c>
      <c r="E72" s="27">
        <v>74</v>
      </c>
      <c r="F72" s="15">
        <v>69.63</v>
      </c>
      <c r="G72" s="15">
        <f t="shared" si="1"/>
        <v>5152.62</v>
      </c>
      <c r="H72" s="33"/>
    </row>
    <row r="73" s="1" customFormat="1" ht="41.25" customHeight="1" spans="1:8">
      <c r="A73" s="25">
        <v>69</v>
      </c>
      <c r="B73" s="26" t="s">
        <v>128</v>
      </c>
      <c r="C73" s="26" t="s">
        <v>132</v>
      </c>
      <c r="D73" s="17" t="s">
        <v>43</v>
      </c>
      <c r="E73" s="27">
        <v>42</v>
      </c>
      <c r="F73" s="15">
        <v>179.34</v>
      </c>
      <c r="G73" s="15">
        <f t="shared" si="1"/>
        <v>7532.28</v>
      </c>
      <c r="H73" s="33"/>
    </row>
    <row r="74" s="1" customFormat="1" ht="41.25" customHeight="1" spans="1:8">
      <c r="A74" s="25">
        <v>70</v>
      </c>
      <c r="B74" s="26" t="s">
        <v>128</v>
      </c>
      <c r="C74" s="26" t="s">
        <v>133</v>
      </c>
      <c r="D74" s="17" t="s">
        <v>43</v>
      </c>
      <c r="E74" s="27">
        <v>6</v>
      </c>
      <c r="F74" s="15">
        <v>92.79</v>
      </c>
      <c r="G74" s="15">
        <f t="shared" si="1"/>
        <v>556.74</v>
      </c>
      <c r="H74" s="33"/>
    </row>
    <row r="75" s="2" customFormat="1" ht="54" customHeight="1" spans="1:8">
      <c r="A75" s="25">
        <v>71</v>
      </c>
      <c r="B75" s="26" t="s">
        <v>134</v>
      </c>
      <c r="C75" s="26" t="s">
        <v>135</v>
      </c>
      <c r="D75" s="17" t="s">
        <v>131</v>
      </c>
      <c r="E75" s="27">
        <v>25</v>
      </c>
      <c r="F75" s="15">
        <v>69.63</v>
      </c>
      <c r="G75" s="15">
        <f t="shared" si="1"/>
        <v>1740.75</v>
      </c>
      <c r="H75" s="33"/>
    </row>
    <row r="76" s="2" customFormat="1" ht="54" customHeight="1" spans="1:8">
      <c r="A76" s="25">
        <v>72</v>
      </c>
      <c r="B76" s="26" t="s">
        <v>136</v>
      </c>
      <c r="C76" s="26" t="s">
        <v>137</v>
      </c>
      <c r="D76" s="17" t="s">
        <v>43</v>
      </c>
      <c r="E76" s="27">
        <v>8</v>
      </c>
      <c r="F76" s="15">
        <v>75.95</v>
      </c>
      <c r="G76" s="15">
        <f t="shared" si="1"/>
        <v>607.6</v>
      </c>
      <c r="H76" s="33"/>
    </row>
    <row r="77" s="1" customFormat="1" ht="54" customHeight="1" spans="1:8">
      <c r="A77" s="25">
        <v>73</v>
      </c>
      <c r="B77" s="26" t="s">
        <v>136</v>
      </c>
      <c r="C77" s="26" t="s">
        <v>138</v>
      </c>
      <c r="D77" s="17" t="s">
        <v>43</v>
      </c>
      <c r="E77" s="27">
        <v>3</v>
      </c>
      <c r="F77" s="15">
        <v>92.79</v>
      </c>
      <c r="G77" s="15">
        <f t="shared" si="1"/>
        <v>278.37</v>
      </c>
      <c r="H77" s="33"/>
    </row>
    <row r="78" s="2" customFormat="1" ht="54" customHeight="1" spans="1:8">
      <c r="A78" s="25">
        <v>74</v>
      </c>
      <c r="B78" s="26" t="s">
        <v>134</v>
      </c>
      <c r="C78" s="26" t="s">
        <v>139</v>
      </c>
      <c r="D78" s="17" t="s">
        <v>131</v>
      </c>
      <c r="E78" s="27">
        <v>7</v>
      </c>
      <c r="F78" s="15">
        <v>81.3</v>
      </c>
      <c r="G78" s="15">
        <f t="shared" si="1"/>
        <v>569.1</v>
      </c>
      <c r="H78" s="33"/>
    </row>
    <row r="79" s="2" customFormat="1" ht="54" customHeight="1" spans="1:8">
      <c r="A79" s="25">
        <v>75</v>
      </c>
      <c r="B79" s="26" t="s">
        <v>134</v>
      </c>
      <c r="C79" s="26" t="s">
        <v>140</v>
      </c>
      <c r="D79" s="17" t="s">
        <v>131</v>
      </c>
      <c r="E79" s="27">
        <v>11</v>
      </c>
      <c r="F79" s="15">
        <v>75.95</v>
      </c>
      <c r="G79" s="15">
        <f t="shared" si="1"/>
        <v>835.45</v>
      </c>
      <c r="H79" s="33"/>
    </row>
    <row r="80" s="1" customFormat="1" ht="54" customHeight="1" spans="1:8">
      <c r="A80" s="25">
        <v>76</v>
      </c>
      <c r="B80" s="26" t="s">
        <v>136</v>
      </c>
      <c r="C80" s="26" t="s">
        <v>141</v>
      </c>
      <c r="D80" s="17" t="s">
        <v>43</v>
      </c>
      <c r="E80" s="27">
        <v>2</v>
      </c>
      <c r="F80" s="15">
        <v>75.95</v>
      </c>
      <c r="G80" s="15">
        <f t="shared" si="1"/>
        <v>151.9</v>
      </c>
      <c r="H80" s="33"/>
    </row>
    <row r="81" s="1" customFormat="1" ht="98" customHeight="1" outlineLevel="1" spans="1:8">
      <c r="A81" s="25">
        <v>77</v>
      </c>
      <c r="B81" s="26" t="s">
        <v>142</v>
      </c>
      <c r="C81" s="26" t="s">
        <v>143</v>
      </c>
      <c r="D81" s="17" t="s">
        <v>144</v>
      </c>
      <c r="E81" s="27">
        <v>1</v>
      </c>
      <c r="F81" s="15">
        <v>554.2</v>
      </c>
      <c r="G81" s="15">
        <f t="shared" si="1"/>
        <v>554.2</v>
      </c>
      <c r="H81" s="28" t="s">
        <v>44</v>
      </c>
    </row>
    <row r="82" s="1" customFormat="1" ht="143.25" customHeight="1" outlineLevel="1" spans="1:8">
      <c r="A82" s="25">
        <v>78</v>
      </c>
      <c r="B82" s="26" t="s">
        <v>142</v>
      </c>
      <c r="C82" s="26" t="s">
        <v>145</v>
      </c>
      <c r="D82" s="17" t="s">
        <v>144</v>
      </c>
      <c r="E82" s="27">
        <v>1</v>
      </c>
      <c r="F82" s="15">
        <v>554.2</v>
      </c>
      <c r="G82" s="15">
        <f t="shared" si="1"/>
        <v>554.2</v>
      </c>
      <c r="H82" s="28" t="s">
        <v>44</v>
      </c>
    </row>
    <row r="83" s="1" customFormat="1" ht="79" customHeight="1" outlineLevel="1" spans="1:8">
      <c r="A83" s="25">
        <v>79</v>
      </c>
      <c r="B83" s="26" t="s">
        <v>142</v>
      </c>
      <c r="C83" s="26" t="s">
        <v>146</v>
      </c>
      <c r="D83" s="17" t="s">
        <v>144</v>
      </c>
      <c r="E83" s="27">
        <v>1</v>
      </c>
      <c r="F83" s="15">
        <v>554.2</v>
      </c>
      <c r="G83" s="15">
        <f t="shared" si="1"/>
        <v>554.2</v>
      </c>
      <c r="H83" s="28" t="s">
        <v>44</v>
      </c>
    </row>
    <row r="84" s="1" customFormat="1" ht="54" customHeight="1" outlineLevel="1" spans="1:8">
      <c r="A84" s="25">
        <v>80</v>
      </c>
      <c r="B84" s="26" t="s">
        <v>142</v>
      </c>
      <c r="C84" s="26" t="s">
        <v>147</v>
      </c>
      <c r="D84" s="17" t="s">
        <v>144</v>
      </c>
      <c r="E84" s="27">
        <v>1</v>
      </c>
      <c r="F84" s="15">
        <v>554.2</v>
      </c>
      <c r="G84" s="15">
        <f t="shared" si="1"/>
        <v>554.2</v>
      </c>
      <c r="H84" s="28" t="s">
        <v>44</v>
      </c>
    </row>
    <row r="85" s="1" customFormat="1" ht="86" customHeight="1" outlineLevel="1" spans="1:8">
      <c r="A85" s="25">
        <v>81</v>
      </c>
      <c r="B85" s="26" t="s">
        <v>142</v>
      </c>
      <c r="C85" s="26" t="s">
        <v>148</v>
      </c>
      <c r="D85" s="17" t="s">
        <v>144</v>
      </c>
      <c r="E85" s="27">
        <v>1</v>
      </c>
      <c r="F85" s="15">
        <v>554.2</v>
      </c>
      <c r="G85" s="15">
        <f t="shared" si="1"/>
        <v>554.2</v>
      </c>
      <c r="H85" s="28" t="s">
        <v>44</v>
      </c>
    </row>
    <row r="86" s="1" customFormat="1" ht="90" customHeight="1" outlineLevel="1" spans="1:8">
      <c r="A86" s="25">
        <v>82</v>
      </c>
      <c r="B86" s="26" t="s">
        <v>142</v>
      </c>
      <c r="C86" s="26" t="s">
        <v>149</v>
      </c>
      <c r="D86" s="17" t="s">
        <v>144</v>
      </c>
      <c r="E86" s="27">
        <v>1</v>
      </c>
      <c r="F86" s="15">
        <v>554.2</v>
      </c>
      <c r="G86" s="15">
        <f t="shared" si="1"/>
        <v>554.2</v>
      </c>
      <c r="H86" s="28" t="s">
        <v>44</v>
      </c>
    </row>
    <row r="87" s="1" customFormat="1" ht="79.5" customHeight="1" outlineLevel="1" spans="1:8">
      <c r="A87" s="25">
        <v>83</v>
      </c>
      <c r="B87" s="26" t="s">
        <v>142</v>
      </c>
      <c r="C87" s="26" t="s">
        <v>150</v>
      </c>
      <c r="D87" s="17" t="s">
        <v>144</v>
      </c>
      <c r="E87" s="27">
        <v>1</v>
      </c>
      <c r="F87" s="15">
        <v>554.2</v>
      </c>
      <c r="G87" s="15">
        <f t="shared" si="1"/>
        <v>554.2</v>
      </c>
      <c r="H87" s="28" t="s">
        <v>44</v>
      </c>
    </row>
    <row r="88" s="1" customFormat="1" ht="79.5" customHeight="1" outlineLevel="1" spans="1:8">
      <c r="A88" s="25">
        <v>84</v>
      </c>
      <c r="B88" s="26" t="s">
        <v>142</v>
      </c>
      <c r="C88" s="26" t="s">
        <v>151</v>
      </c>
      <c r="D88" s="17" t="s">
        <v>144</v>
      </c>
      <c r="E88" s="27">
        <v>1</v>
      </c>
      <c r="F88" s="15">
        <v>554.2</v>
      </c>
      <c r="G88" s="15">
        <f t="shared" si="1"/>
        <v>554.2</v>
      </c>
      <c r="H88" s="28" t="s">
        <v>44</v>
      </c>
    </row>
    <row r="89" s="1" customFormat="1" ht="79.5" customHeight="1" outlineLevel="1" spans="1:8">
      <c r="A89" s="25">
        <v>85</v>
      </c>
      <c r="B89" s="26" t="s">
        <v>142</v>
      </c>
      <c r="C89" s="26" t="s">
        <v>152</v>
      </c>
      <c r="D89" s="17" t="s">
        <v>144</v>
      </c>
      <c r="E89" s="27">
        <v>1</v>
      </c>
      <c r="F89" s="15">
        <v>554.2</v>
      </c>
      <c r="G89" s="15">
        <f t="shared" si="1"/>
        <v>554.2</v>
      </c>
      <c r="H89" s="28" t="s">
        <v>44</v>
      </c>
    </row>
    <row r="90" s="1" customFormat="1" ht="79.5" customHeight="1" outlineLevel="1" spans="1:8">
      <c r="A90" s="25">
        <v>86</v>
      </c>
      <c r="B90" s="26" t="s">
        <v>142</v>
      </c>
      <c r="C90" s="26" t="s">
        <v>153</v>
      </c>
      <c r="D90" s="17" t="s">
        <v>144</v>
      </c>
      <c r="E90" s="27">
        <v>1</v>
      </c>
      <c r="F90" s="15">
        <v>554.2</v>
      </c>
      <c r="G90" s="15">
        <f t="shared" si="1"/>
        <v>554.2</v>
      </c>
      <c r="H90" s="28" t="s">
        <v>44</v>
      </c>
    </row>
    <row r="91" s="1" customFormat="1" ht="66.75" customHeight="1" outlineLevel="1" spans="1:8">
      <c r="A91" s="25">
        <v>87</v>
      </c>
      <c r="B91" s="26" t="s">
        <v>142</v>
      </c>
      <c r="C91" s="26" t="s">
        <v>154</v>
      </c>
      <c r="D91" s="17" t="s">
        <v>144</v>
      </c>
      <c r="E91" s="27">
        <v>1</v>
      </c>
      <c r="F91" s="15">
        <v>554.2</v>
      </c>
      <c r="G91" s="15">
        <f t="shared" si="1"/>
        <v>554.2</v>
      </c>
      <c r="H91" s="28" t="s">
        <v>44</v>
      </c>
    </row>
    <row r="92" s="1" customFormat="1" ht="79.5" customHeight="1" outlineLevel="1" spans="1:8">
      <c r="A92" s="25">
        <v>88</v>
      </c>
      <c r="B92" s="26" t="s">
        <v>142</v>
      </c>
      <c r="C92" s="26" t="s">
        <v>155</v>
      </c>
      <c r="D92" s="17" t="s">
        <v>144</v>
      </c>
      <c r="E92" s="27">
        <v>1</v>
      </c>
      <c r="F92" s="15">
        <v>554.2</v>
      </c>
      <c r="G92" s="15">
        <f t="shared" si="1"/>
        <v>554.2</v>
      </c>
      <c r="H92" s="28" t="s">
        <v>44</v>
      </c>
    </row>
    <row r="93" s="1" customFormat="1" ht="79.5" customHeight="1" outlineLevel="1" spans="1:8">
      <c r="A93" s="25">
        <v>89</v>
      </c>
      <c r="B93" s="26" t="s">
        <v>142</v>
      </c>
      <c r="C93" s="26" t="s">
        <v>156</v>
      </c>
      <c r="D93" s="17" t="s">
        <v>144</v>
      </c>
      <c r="E93" s="27">
        <v>1</v>
      </c>
      <c r="F93" s="15">
        <v>554.2</v>
      </c>
      <c r="G93" s="15">
        <f t="shared" si="1"/>
        <v>554.2</v>
      </c>
      <c r="H93" s="28" t="s">
        <v>44</v>
      </c>
    </row>
    <row r="94" s="1" customFormat="1" ht="79.5" customHeight="1" outlineLevel="1" spans="1:8">
      <c r="A94" s="25">
        <v>90</v>
      </c>
      <c r="B94" s="26" t="s">
        <v>142</v>
      </c>
      <c r="C94" s="26" t="s">
        <v>157</v>
      </c>
      <c r="D94" s="17" t="s">
        <v>144</v>
      </c>
      <c r="E94" s="27">
        <v>1</v>
      </c>
      <c r="F94" s="15">
        <v>554.2</v>
      </c>
      <c r="G94" s="15">
        <f t="shared" si="1"/>
        <v>554.2</v>
      </c>
      <c r="H94" s="28" t="s">
        <v>44</v>
      </c>
    </row>
    <row r="95" s="1" customFormat="1" ht="79.5" customHeight="1" outlineLevel="1" spans="1:8">
      <c r="A95" s="25">
        <v>91</v>
      </c>
      <c r="B95" s="26" t="s">
        <v>142</v>
      </c>
      <c r="C95" s="26" t="s">
        <v>158</v>
      </c>
      <c r="D95" s="17" t="s">
        <v>144</v>
      </c>
      <c r="E95" s="27">
        <v>1</v>
      </c>
      <c r="F95" s="15">
        <v>554.2</v>
      </c>
      <c r="G95" s="15">
        <f t="shared" si="1"/>
        <v>554.2</v>
      </c>
      <c r="H95" s="28" t="s">
        <v>44</v>
      </c>
    </row>
    <row r="96" s="1" customFormat="1" ht="79.5" customHeight="1" outlineLevel="1" spans="1:8">
      <c r="A96" s="25">
        <v>92</v>
      </c>
      <c r="B96" s="26" t="s">
        <v>142</v>
      </c>
      <c r="C96" s="26" t="s">
        <v>159</v>
      </c>
      <c r="D96" s="17" t="s">
        <v>144</v>
      </c>
      <c r="E96" s="27">
        <v>1</v>
      </c>
      <c r="F96" s="15">
        <v>554.2</v>
      </c>
      <c r="G96" s="15">
        <f t="shared" si="1"/>
        <v>554.2</v>
      </c>
      <c r="H96" s="28" t="s">
        <v>44</v>
      </c>
    </row>
    <row r="97" s="1" customFormat="1" ht="79.5" customHeight="1" outlineLevel="1" spans="1:8">
      <c r="A97" s="25">
        <v>93</v>
      </c>
      <c r="B97" s="26" t="s">
        <v>142</v>
      </c>
      <c r="C97" s="26" t="s">
        <v>160</v>
      </c>
      <c r="D97" s="17" t="s">
        <v>144</v>
      </c>
      <c r="E97" s="27">
        <v>1</v>
      </c>
      <c r="F97" s="15">
        <v>554.2</v>
      </c>
      <c r="G97" s="15">
        <f t="shared" si="1"/>
        <v>554.2</v>
      </c>
      <c r="H97" s="28" t="s">
        <v>44</v>
      </c>
    </row>
    <row r="98" s="1" customFormat="1" ht="79.5" customHeight="1" outlineLevel="1" spans="1:8">
      <c r="A98" s="25">
        <v>94</v>
      </c>
      <c r="B98" s="26" t="s">
        <v>142</v>
      </c>
      <c r="C98" s="26" t="s">
        <v>161</v>
      </c>
      <c r="D98" s="17" t="s">
        <v>144</v>
      </c>
      <c r="E98" s="27">
        <v>1</v>
      </c>
      <c r="F98" s="15">
        <v>554.2</v>
      </c>
      <c r="G98" s="15">
        <f t="shared" si="1"/>
        <v>554.2</v>
      </c>
      <c r="H98" s="28" t="s">
        <v>44</v>
      </c>
    </row>
    <row r="99" s="1" customFormat="1" ht="79.5" customHeight="1" outlineLevel="1" spans="1:8">
      <c r="A99" s="25">
        <v>95</v>
      </c>
      <c r="B99" s="26" t="s">
        <v>142</v>
      </c>
      <c r="C99" s="26" t="s">
        <v>162</v>
      </c>
      <c r="D99" s="17" t="s">
        <v>144</v>
      </c>
      <c r="E99" s="27">
        <v>1</v>
      </c>
      <c r="F99" s="15">
        <v>554.2</v>
      </c>
      <c r="G99" s="15">
        <f t="shared" si="1"/>
        <v>554.2</v>
      </c>
      <c r="H99" s="28" t="s">
        <v>44</v>
      </c>
    </row>
    <row r="100" s="1" customFormat="1" ht="79.5" customHeight="1" outlineLevel="1" spans="1:8">
      <c r="A100" s="25">
        <v>96</v>
      </c>
      <c r="B100" s="26" t="s">
        <v>142</v>
      </c>
      <c r="C100" s="26" t="s">
        <v>163</v>
      </c>
      <c r="D100" s="17" t="s">
        <v>144</v>
      </c>
      <c r="E100" s="27">
        <v>1</v>
      </c>
      <c r="F100" s="15">
        <v>554.2</v>
      </c>
      <c r="G100" s="15">
        <f t="shared" si="1"/>
        <v>554.2</v>
      </c>
      <c r="H100" s="28" t="s">
        <v>44</v>
      </c>
    </row>
    <row r="101" s="1" customFormat="1" ht="79.5" customHeight="1" outlineLevel="1" spans="1:8">
      <c r="A101" s="25">
        <v>97</v>
      </c>
      <c r="B101" s="26" t="s">
        <v>142</v>
      </c>
      <c r="C101" s="26" t="s">
        <v>164</v>
      </c>
      <c r="D101" s="17" t="s">
        <v>144</v>
      </c>
      <c r="E101" s="27">
        <v>1</v>
      </c>
      <c r="F101" s="15">
        <v>554.2</v>
      </c>
      <c r="G101" s="15">
        <f t="shared" si="1"/>
        <v>554.2</v>
      </c>
      <c r="H101" s="28" t="s">
        <v>44</v>
      </c>
    </row>
    <row r="102" s="1" customFormat="1" ht="79.5" customHeight="1" outlineLevel="1" spans="1:8">
      <c r="A102" s="25">
        <v>98</v>
      </c>
      <c r="B102" s="26" t="s">
        <v>142</v>
      </c>
      <c r="C102" s="26" t="s">
        <v>165</v>
      </c>
      <c r="D102" s="17" t="s">
        <v>144</v>
      </c>
      <c r="E102" s="27">
        <v>1</v>
      </c>
      <c r="F102" s="15">
        <v>554.2</v>
      </c>
      <c r="G102" s="15">
        <f t="shared" si="1"/>
        <v>554.2</v>
      </c>
      <c r="H102" s="28" t="s">
        <v>44</v>
      </c>
    </row>
    <row r="103" s="1" customFormat="1" ht="79.5" customHeight="1" outlineLevel="1" spans="1:8">
      <c r="A103" s="25">
        <v>99</v>
      </c>
      <c r="B103" s="26" t="s">
        <v>142</v>
      </c>
      <c r="C103" s="26" t="s">
        <v>166</v>
      </c>
      <c r="D103" s="17" t="s">
        <v>144</v>
      </c>
      <c r="E103" s="27">
        <v>1</v>
      </c>
      <c r="F103" s="15">
        <v>554.2</v>
      </c>
      <c r="G103" s="15">
        <f t="shared" si="1"/>
        <v>554.2</v>
      </c>
      <c r="H103" s="28" t="s">
        <v>44</v>
      </c>
    </row>
    <row r="104" s="1" customFormat="1" ht="79.5" customHeight="1" outlineLevel="1" spans="1:8">
      <c r="A104" s="25">
        <v>100</v>
      </c>
      <c r="B104" s="26" t="s">
        <v>142</v>
      </c>
      <c r="C104" s="26" t="s">
        <v>167</v>
      </c>
      <c r="D104" s="17" t="s">
        <v>144</v>
      </c>
      <c r="E104" s="27">
        <v>1</v>
      </c>
      <c r="F104" s="15">
        <v>554.2</v>
      </c>
      <c r="G104" s="15">
        <f t="shared" si="1"/>
        <v>554.2</v>
      </c>
      <c r="H104" s="28" t="s">
        <v>44</v>
      </c>
    </row>
    <row r="105" s="1" customFormat="1" ht="79.5" customHeight="1" outlineLevel="1" spans="1:8">
      <c r="A105" s="25">
        <v>101</v>
      </c>
      <c r="B105" s="26" t="s">
        <v>142</v>
      </c>
      <c r="C105" s="26" t="s">
        <v>168</v>
      </c>
      <c r="D105" s="17" t="s">
        <v>144</v>
      </c>
      <c r="E105" s="27">
        <v>1</v>
      </c>
      <c r="F105" s="15">
        <v>554.2</v>
      </c>
      <c r="G105" s="15">
        <f t="shared" si="1"/>
        <v>554.2</v>
      </c>
      <c r="H105" s="28" t="s">
        <v>44</v>
      </c>
    </row>
    <row r="106" s="1" customFormat="1" ht="79.5" customHeight="1" outlineLevel="1" spans="1:8">
      <c r="A106" s="25">
        <v>102</v>
      </c>
      <c r="B106" s="26" t="s">
        <v>142</v>
      </c>
      <c r="C106" s="26" t="s">
        <v>169</v>
      </c>
      <c r="D106" s="17" t="s">
        <v>144</v>
      </c>
      <c r="E106" s="27">
        <v>1</v>
      </c>
      <c r="F106" s="15">
        <v>554.2</v>
      </c>
      <c r="G106" s="15">
        <f t="shared" si="1"/>
        <v>554.2</v>
      </c>
      <c r="H106" s="28" t="s">
        <v>44</v>
      </c>
    </row>
    <row r="107" s="1" customFormat="1" ht="79.5" customHeight="1" outlineLevel="1" spans="1:8">
      <c r="A107" s="25">
        <v>103</v>
      </c>
      <c r="B107" s="26" t="s">
        <v>142</v>
      </c>
      <c r="C107" s="26" t="s">
        <v>170</v>
      </c>
      <c r="D107" s="17" t="s">
        <v>144</v>
      </c>
      <c r="E107" s="27">
        <v>1</v>
      </c>
      <c r="F107" s="15">
        <v>554.2</v>
      </c>
      <c r="G107" s="15">
        <f t="shared" si="1"/>
        <v>554.2</v>
      </c>
      <c r="H107" s="28" t="s">
        <v>44</v>
      </c>
    </row>
    <row r="108" s="1" customFormat="1" ht="66.75" customHeight="1" outlineLevel="1" spans="1:8">
      <c r="A108" s="25">
        <v>104</v>
      </c>
      <c r="B108" s="26" t="s">
        <v>171</v>
      </c>
      <c r="C108" s="26" t="s">
        <v>172</v>
      </c>
      <c r="D108" s="17" t="s">
        <v>144</v>
      </c>
      <c r="E108" s="27">
        <v>1</v>
      </c>
      <c r="F108" s="15">
        <v>501.46</v>
      </c>
      <c r="G108" s="15">
        <f t="shared" si="1"/>
        <v>501.46</v>
      </c>
      <c r="H108" s="28" t="s">
        <v>44</v>
      </c>
    </row>
    <row r="109" s="1" customFormat="1" ht="66.75" customHeight="1" outlineLevel="1" spans="1:8">
      <c r="A109" s="25">
        <v>105</v>
      </c>
      <c r="B109" s="26" t="s">
        <v>171</v>
      </c>
      <c r="C109" s="26" t="s">
        <v>173</v>
      </c>
      <c r="D109" s="17" t="s">
        <v>144</v>
      </c>
      <c r="E109" s="27">
        <v>1</v>
      </c>
      <c r="F109" s="15">
        <v>501.46</v>
      </c>
      <c r="G109" s="15">
        <f t="shared" si="1"/>
        <v>501.46</v>
      </c>
      <c r="H109" s="28" t="s">
        <v>44</v>
      </c>
    </row>
    <row r="110" s="1" customFormat="1" ht="66.75" customHeight="1" outlineLevel="1" spans="1:8">
      <c r="A110" s="25">
        <v>106</v>
      </c>
      <c r="B110" s="26" t="s">
        <v>171</v>
      </c>
      <c r="C110" s="26" t="s">
        <v>174</v>
      </c>
      <c r="D110" s="17" t="s">
        <v>144</v>
      </c>
      <c r="E110" s="27">
        <v>1</v>
      </c>
      <c r="F110" s="15">
        <v>501.46</v>
      </c>
      <c r="G110" s="15">
        <f t="shared" si="1"/>
        <v>501.46</v>
      </c>
      <c r="H110" s="28" t="s">
        <v>44</v>
      </c>
    </row>
    <row r="111" s="1" customFormat="1" ht="66.75" customHeight="1" outlineLevel="1" spans="1:8">
      <c r="A111" s="25">
        <v>107</v>
      </c>
      <c r="B111" s="26" t="s">
        <v>171</v>
      </c>
      <c r="C111" s="26" t="s">
        <v>175</v>
      </c>
      <c r="D111" s="17" t="s">
        <v>144</v>
      </c>
      <c r="E111" s="27">
        <v>1</v>
      </c>
      <c r="F111" s="15">
        <v>501.46</v>
      </c>
      <c r="G111" s="15">
        <f t="shared" si="1"/>
        <v>501.46</v>
      </c>
      <c r="H111" s="28" t="s">
        <v>44</v>
      </c>
    </row>
    <row r="112" s="1" customFormat="1" ht="66.75" customHeight="1" outlineLevel="1" spans="1:8">
      <c r="A112" s="25">
        <v>108</v>
      </c>
      <c r="B112" s="26" t="s">
        <v>171</v>
      </c>
      <c r="C112" s="26" t="s">
        <v>176</v>
      </c>
      <c r="D112" s="17" t="s">
        <v>144</v>
      </c>
      <c r="E112" s="27">
        <v>1</v>
      </c>
      <c r="F112" s="15">
        <v>501.46</v>
      </c>
      <c r="G112" s="15">
        <f t="shared" si="1"/>
        <v>501.46</v>
      </c>
      <c r="H112" s="28" t="s">
        <v>44</v>
      </c>
    </row>
    <row r="113" s="1" customFormat="1" ht="66.75" customHeight="1" outlineLevel="1" spans="1:8">
      <c r="A113" s="25">
        <v>109</v>
      </c>
      <c r="B113" s="26" t="s">
        <v>171</v>
      </c>
      <c r="C113" s="26" t="s">
        <v>177</v>
      </c>
      <c r="D113" s="17" t="s">
        <v>144</v>
      </c>
      <c r="E113" s="27">
        <v>1</v>
      </c>
      <c r="F113" s="15">
        <v>501.46</v>
      </c>
      <c r="G113" s="15">
        <f t="shared" si="1"/>
        <v>501.46</v>
      </c>
      <c r="H113" s="28" t="s">
        <v>44</v>
      </c>
    </row>
    <row r="114" s="1" customFormat="1" ht="66.75" customHeight="1" outlineLevel="1" spans="1:8">
      <c r="A114" s="25">
        <v>110</v>
      </c>
      <c r="B114" s="26" t="s">
        <v>171</v>
      </c>
      <c r="C114" s="26" t="s">
        <v>178</v>
      </c>
      <c r="D114" s="17" t="s">
        <v>144</v>
      </c>
      <c r="E114" s="27">
        <v>1</v>
      </c>
      <c r="F114" s="15">
        <v>501.46</v>
      </c>
      <c r="G114" s="15">
        <f t="shared" si="1"/>
        <v>501.46</v>
      </c>
      <c r="H114" s="28" t="s">
        <v>44</v>
      </c>
    </row>
    <row r="115" s="1" customFormat="1" ht="79.5" customHeight="1" outlineLevel="1" spans="1:8">
      <c r="A115" s="25">
        <v>111</v>
      </c>
      <c r="B115" s="26" t="s">
        <v>171</v>
      </c>
      <c r="C115" s="26" t="s">
        <v>179</v>
      </c>
      <c r="D115" s="17" t="s">
        <v>144</v>
      </c>
      <c r="E115" s="27">
        <v>1</v>
      </c>
      <c r="F115" s="15">
        <v>501.46</v>
      </c>
      <c r="G115" s="15">
        <f t="shared" si="1"/>
        <v>501.46</v>
      </c>
      <c r="H115" s="28" t="s">
        <v>44</v>
      </c>
    </row>
    <row r="116" s="1" customFormat="1" ht="66.75" customHeight="1" outlineLevel="1" spans="1:8">
      <c r="A116" s="25">
        <v>112</v>
      </c>
      <c r="B116" s="26" t="s">
        <v>171</v>
      </c>
      <c r="C116" s="26" t="s">
        <v>180</v>
      </c>
      <c r="D116" s="17" t="s">
        <v>144</v>
      </c>
      <c r="E116" s="27">
        <v>1</v>
      </c>
      <c r="F116" s="15">
        <v>501.46</v>
      </c>
      <c r="G116" s="15">
        <f t="shared" si="1"/>
        <v>501.46</v>
      </c>
      <c r="H116" s="28" t="s">
        <v>44</v>
      </c>
    </row>
    <row r="117" s="1" customFormat="1" ht="66.75" customHeight="1" outlineLevel="1" spans="1:8">
      <c r="A117" s="25">
        <v>113</v>
      </c>
      <c r="B117" s="26" t="s">
        <v>171</v>
      </c>
      <c r="C117" s="26" t="s">
        <v>181</v>
      </c>
      <c r="D117" s="17" t="s">
        <v>144</v>
      </c>
      <c r="E117" s="27">
        <v>1</v>
      </c>
      <c r="F117" s="15">
        <v>501.46</v>
      </c>
      <c r="G117" s="15">
        <f t="shared" si="1"/>
        <v>501.46</v>
      </c>
      <c r="H117" s="28" t="s">
        <v>44</v>
      </c>
    </row>
    <row r="118" s="1" customFormat="1" ht="79.5" customHeight="1" outlineLevel="1" spans="1:8">
      <c r="A118" s="25">
        <v>114</v>
      </c>
      <c r="B118" s="26" t="s">
        <v>171</v>
      </c>
      <c r="C118" s="26" t="s">
        <v>182</v>
      </c>
      <c r="D118" s="17" t="s">
        <v>144</v>
      </c>
      <c r="E118" s="27">
        <v>1</v>
      </c>
      <c r="F118" s="15">
        <v>501.46</v>
      </c>
      <c r="G118" s="15">
        <f t="shared" si="1"/>
        <v>501.46</v>
      </c>
      <c r="H118" s="28" t="s">
        <v>44</v>
      </c>
    </row>
    <row r="119" s="1" customFormat="1" ht="79.5" customHeight="1" outlineLevel="1" spans="1:8">
      <c r="A119" s="25">
        <v>115</v>
      </c>
      <c r="B119" s="26" t="s">
        <v>171</v>
      </c>
      <c r="C119" s="26" t="s">
        <v>183</v>
      </c>
      <c r="D119" s="17" t="s">
        <v>144</v>
      </c>
      <c r="E119" s="27">
        <v>2</v>
      </c>
      <c r="F119" s="15">
        <v>501.46</v>
      </c>
      <c r="G119" s="15">
        <f t="shared" si="1"/>
        <v>1002.92</v>
      </c>
      <c r="H119" s="28" t="s">
        <v>44</v>
      </c>
    </row>
    <row r="120" s="1" customFormat="1" ht="66.75" customHeight="1" outlineLevel="1" spans="1:8">
      <c r="A120" s="25">
        <v>116</v>
      </c>
      <c r="B120" s="26" t="s">
        <v>171</v>
      </c>
      <c r="C120" s="26" t="s">
        <v>184</v>
      </c>
      <c r="D120" s="17" t="s">
        <v>144</v>
      </c>
      <c r="E120" s="27">
        <v>1</v>
      </c>
      <c r="F120" s="15">
        <v>501.46</v>
      </c>
      <c r="G120" s="15">
        <f t="shared" si="1"/>
        <v>501.46</v>
      </c>
      <c r="H120" s="28" t="s">
        <v>44</v>
      </c>
    </row>
    <row r="121" s="1" customFormat="1" ht="79.5" customHeight="1" outlineLevel="1" spans="1:8">
      <c r="A121" s="25">
        <v>117</v>
      </c>
      <c r="B121" s="26" t="s">
        <v>171</v>
      </c>
      <c r="C121" s="26" t="s">
        <v>185</v>
      </c>
      <c r="D121" s="17" t="s">
        <v>144</v>
      </c>
      <c r="E121" s="27">
        <v>1</v>
      </c>
      <c r="F121" s="15">
        <v>501.46</v>
      </c>
      <c r="G121" s="15">
        <f t="shared" si="1"/>
        <v>501.46</v>
      </c>
      <c r="H121" s="28" t="s">
        <v>44</v>
      </c>
    </row>
    <row r="122" s="1" customFormat="1" ht="79.5" customHeight="1" outlineLevel="1" spans="1:8">
      <c r="A122" s="25">
        <v>118</v>
      </c>
      <c r="B122" s="26" t="s">
        <v>171</v>
      </c>
      <c r="C122" s="26" t="s">
        <v>186</v>
      </c>
      <c r="D122" s="17" t="s">
        <v>144</v>
      </c>
      <c r="E122" s="27">
        <v>1</v>
      </c>
      <c r="F122" s="15">
        <v>501.46</v>
      </c>
      <c r="G122" s="15">
        <f t="shared" si="1"/>
        <v>501.46</v>
      </c>
      <c r="H122" s="28" t="s">
        <v>44</v>
      </c>
    </row>
    <row r="123" s="1" customFormat="1" ht="79.5" customHeight="1" outlineLevel="1" spans="1:8">
      <c r="A123" s="25">
        <v>119</v>
      </c>
      <c r="B123" s="26" t="s">
        <v>171</v>
      </c>
      <c r="C123" s="26" t="s">
        <v>187</v>
      </c>
      <c r="D123" s="17" t="s">
        <v>144</v>
      </c>
      <c r="E123" s="27">
        <v>1</v>
      </c>
      <c r="F123" s="15">
        <v>501.46</v>
      </c>
      <c r="G123" s="15">
        <f t="shared" si="1"/>
        <v>501.46</v>
      </c>
      <c r="H123" s="28" t="s">
        <v>44</v>
      </c>
    </row>
    <row r="124" s="1" customFormat="1" ht="66.75" customHeight="1" outlineLevel="1" spans="1:8">
      <c r="A124" s="25">
        <v>120</v>
      </c>
      <c r="B124" s="26" t="s">
        <v>171</v>
      </c>
      <c r="C124" s="26" t="s">
        <v>188</v>
      </c>
      <c r="D124" s="17" t="s">
        <v>144</v>
      </c>
      <c r="E124" s="27">
        <v>1</v>
      </c>
      <c r="F124" s="15">
        <v>501.46</v>
      </c>
      <c r="G124" s="15">
        <f t="shared" si="1"/>
        <v>501.46</v>
      </c>
      <c r="H124" s="28" t="s">
        <v>44</v>
      </c>
    </row>
    <row r="125" s="1" customFormat="1" ht="66.75" customHeight="1" outlineLevel="1" spans="1:8">
      <c r="A125" s="25">
        <v>121</v>
      </c>
      <c r="B125" s="26" t="s">
        <v>171</v>
      </c>
      <c r="C125" s="26" t="s">
        <v>189</v>
      </c>
      <c r="D125" s="17" t="s">
        <v>144</v>
      </c>
      <c r="E125" s="27">
        <v>1</v>
      </c>
      <c r="F125" s="15">
        <v>501.46</v>
      </c>
      <c r="G125" s="15">
        <f t="shared" si="1"/>
        <v>501.46</v>
      </c>
      <c r="H125" s="28" t="s">
        <v>44</v>
      </c>
    </row>
    <row r="126" s="1" customFormat="1" ht="66.75" customHeight="1" outlineLevel="1" spans="1:8">
      <c r="A126" s="25">
        <v>122</v>
      </c>
      <c r="B126" s="26" t="s">
        <v>171</v>
      </c>
      <c r="C126" s="26" t="s">
        <v>190</v>
      </c>
      <c r="D126" s="17" t="s">
        <v>144</v>
      </c>
      <c r="E126" s="27">
        <v>1</v>
      </c>
      <c r="F126" s="15">
        <v>501.46</v>
      </c>
      <c r="G126" s="15">
        <f t="shared" si="1"/>
        <v>501.46</v>
      </c>
      <c r="H126" s="28" t="s">
        <v>44</v>
      </c>
    </row>
    <row r="127" s="1" customFormat="1" ht="79.5" customHeight="1" outlineLevel="1" spans="1:8">
      <c r="A127" s="25">
        <v>123</v>
      </c>
      <c r="B127" s="26" t="s">
        <v>171</v>
      </c>
      <c r="C127" s="26" t="s">
        <v>191</v>
      </c>
      <c r="D127" s="17" t="s">
        <v>144</v>
      </c>
      <c r="E127" s="27">
        <v>1</v>
      </c>
      <c r="F127" s="15">
        <v>501.46</v>
      </c>
      <c r="G127" s="15">
        <f t="shared" si="1"/>
        <v>501.46</v>
      </c>
      <c r="H127" s="28" t="s">
        <v>44</v>
      </c>
    </row>
    <row r="128" s="1" customFormat="1" ht="79.5" customHeight="1" outlineLevel="1" spans="1:8">
      <c r="A128" s="25">
        <v>124</v>
      </c>
      <c r="B128" s="26" t="s">
        <v>171</v>
      </c>
      <c r="C128" s="26" t="s">
        <v>192</v>
      </c>
      <c r="D128" s="17" t="s">
        <v>144</v>
      </c>
      <c r="E128" s="27">
        <v>1</v>
      </c>
      <c r="F128" s="15">
        <v>501.46</v>
      </c>
      <c r="G128" s="15">
        <f t="shared" si="1"/>
        <v>501.46</v>
      </c>
      <c r="H128" s="28" t="s">
        <v>44</v>
      </c>
    </row>
    <row r="129" s="1" customFormat="1" ht="79.5" customHeight="1" outlineLevel="1" spans="1:8">
      <c r="A129" s="25">
        <v>125</v>
      </c>
      <c r="B129" s="26" t="s">
        <v>171</v>
      </c>
      <c r="C129" s="26" t="s">
        <v>193</v>
      </c>
      <c r="D129" s="17" t="s">
        <v>144</v>
      </c>
      <c r="E129" s="27">
        <v>1</v>
      </c>
      <c r="F129" s="15">
        <v>501.46</v>
      </c>
      <c r="G129" s="15">
        <f t="shared" si="1"/>
        <v>501.46</v>
      </c>
      <c r="H129" s="28" t="s">
        <v>44</v>
      </c>
    </row>
    <row r="130" s="1" customFormat="1" ht="79.5" customHeight="1" outlineLevel="1" spans="1:8">
      <c r="A130" s="25">
        <v>126</v>
      </c>
      <c r="B130" s="26" t="s">
        <v>171</v>
      </c>
      <c r="C130" s="26" t="s">
        <v>194</v>
      </c>
      <c r="D130" s="17" t="s">
        <v>144</v>
      </c>
      <c r="E130" s="27">
        <v>1</v>
      </c>
      <c r="F130" s="15">
        <v>501.46</v>
      </c>
      <c r="G130" s="15">
        <f t="shared" si="1"/>
        <v>501.46</v>
      </c>
      <c r="H130" s="28" t="s">
        <v>44</v>
      </c>
    </row>
    <row r="131" s="1" customFormat="1" ht="79.5" customHeight="1" outlineLevel="1" spans="1:8">
      <c r="A131" s="25">
        <v>127</v>
      </c>
      <c r="B131" s="26" t="s">
        <v>171</v>
      </c>
      <c r="C131" s="26" t="s">
        <v>195</v>
      </c>
      <c r="D131" s="17" t="s">
        <v>144</v>
      </c>
      <c r="E131" s="27">
        <v>1</v>
      </c>
      <c r="F131" s="15">
        <v>501.46</v>
      </c>
      <c r="G131" s="15">
        <f t="shared" si="1"/>
        <v>501.46</v>
      </c>
      <c r="H131" s="28" t="s">
        <v>44</v>
      </c>
    </row>
    <row r="132" s="1" customFormat="1" ht="79.5" customHeight="1" outlineLevel="1" spans="1:8">
      <c r="A132" s="25">
        <v>128</v>
      </c>
      <c r="B132" s="26" t="s">
        <v>171</v>
      </c>
      <c r="C132" s="26" t="s">
        <v>196</v>
      </c>
      <c r="D132" s="17" t="s">
        <v>144</v>
      </c>
      <c r="E132" s="27">
        <v>1</v>
      </c>
      <c r="F132" s="15">
        <v>501.46</v>
      </c>
      <c r="G132" s="15">
        <f t="shared" si="1"/>
        <v>501.46</v>
      </c>
      <c r="H132" s="28" t="s">
        <v>44</v>
      </c>
    </row>
    <row r="133" s="1" customFormat="1" ht="79.5" customHeight="1" outlineLevel="1" spans="1:8">
      <c r="A133" s="25">
        <v>129</v>
      </c>
      <c r="B133" s="26" t="s">
        <v>171</v>
      </c>
      <c r="C133" s="26" t="s">
        <v>197</v>
      </c>
      <c r="D133" s="17" t="s">
        <v>144</v>
      </c>
      <c r="E133" s="27">
        <v>1</v>
      </c>
      <c r="F133" s="15">
        <v>501.46</v>
      </c>
      <c r="G133" s="15">
        <f t="shared" si="1"/>
        <v>501.46</v>
      </c>
      <c r="H133" s="28" t="s">
        <v>44</v>
      </c>
    </row>
    <row r="134" s="1" customFormat="1" ht="66.75" customHeight="1" outlineLevel="1" spans="1:8">
      <c r="A134" s="25">
        <v>130</v>
      </c>
      <c r="B134" s="26" t="s">
        <v>171</v>
      </c>
      <c r="C134" s="26" t="s">
        <v>198</v>
      </c>
      <c r="D134" s="17" t="s">
        <v>144</v>
      </c>
      <c r="E134" s="27">
        <v>1</v>
      </c>
      <c r="F134" s="15">
        <v>501.46</v>
      </c>
      <c r="G134" s="15">
        <f t="shared" ref="G134:G197" si="2">ROUND(F134*E134,2)</f>
        <v>501.46</v>
      </c>
      <c r="H134" s="28" t="s">
        <v>44</v>
      </c>
    </row>
    <row r="135" s="1" customFormat="1" ht="66.75" customHeight="1" outlineLevel="1" spans="1:8">
      <c r="A135" s="25">
        <v>131</v>
      </c>
      <c r="B135" s="26" t="s">
        <v>171</v>
      </c>
      <c r="C135" s="26" t="s">
        <v>199</v>
      </c>
      <c r="D135" s="17" t="s">
        <v>144</v>
      </c>
      <c r="E135" s="27">
        <v>1</v>
      </c>
      <c r="F135" s="15">
        <v>501.46</v>
      </c>
      <c r="G135" s="15">
        <f t="shared" si="2"/>
        <v>501.46</v>
      </c>
      <c r="H135" s="28" t="s">
        <v>44</v>
      </c>
    </row>
    <row r="136" s="1" customFormat="1" ht="66.75" customHeight="1" outlineLevel="1" spans="1:8">
      <c r="A136" s="25">
        <v>132</v>
      </c>
      <c r="B136" s="26" t="s">
        <v>171</v>
      </c>
      <c r="C136" s="26" t="s">
        <v>200</v>
      </c>
      <c r="D136" s="17" t="s">
        <v>144</v>
      </c>
      <c r="E136" s="27">
        <v>1</v>
      </c>
      <c r="F136" s="15">
        <v>501.46</v>
      </c>
      <c r="G136" s="15">
        <f t="shared" si="2"/>
        <v>501.46</v>
      </c>
      <c r="H136" s="28" t="s">
        <v>44</v>
      </c>
    </row>
    <row r="137" s="1" customFormat="1" ht="66.75" customHeight="1" outlineLevel="1" spans="1:8">
      <c r="A137" s="25">
        <v>133</v>
      </c>
      <c r="B137" s="26" t="s">
        <v>171</v>
      </c>
      <c r="C137" s="26" t="s">
        <v>201</v>
      </c>
      <c r="D137" s="17" t="s">
        <v>144</v>
      </c>
      <c r="E137" s="27">
        <v>1</v>
      </c>
      <c r="F137" s="15">
        <v>501.46</v>
      </c>
      <c r="G137" s="15">
        <f t="shared" si="2"/>
        <v>501.46</v>
      </c>
      <c r="H137" s="28" t="s">
        <v>44</v>
      </c>
    </row>
    <row r="138" s="1" customFormat="1" ht="66.75" customHeight="1" outlineLevel="1" spans="1:8">
      <c r="A138" s="25">
        <v>134</v>
      </c>
      <c r="B138" s="26" t="s">
        <v>171</v>
      </c>
      <c r="C138" s="26" t="s">
        <v>202</v>
      </c>
      <c r="D138" s="17" t="s">
        <v>144</v>
      </c>
      <c r="E138" s="27">
        <v>1</v>
      </c>
      <c r="F138" s="15">
        <v>501.46</v>
      </c>
      <c r="G138" s="15">
        <f t="shared" si="2"/>
        <v>501.46</v>
      </c>
      <c r="H138" s="28" t="s">
        <v>44</v>
      </c>
    </row>
    <row r="139" s="1" customFormat="1" ht="66.75" customHeight="1" outlineLevel="1" spans="1:8">
      <c r="A139" s="25">
        <v>135</v>
      </c>
      <c r="B139" s="26" t="s">
        <v>171</v>
      </c>
      <c r="C139" s="26" t="s">
        <v>203</v>
      </c>
      <c r="D139" s="17" t="s">
        <v>144</v>
      </c>
      <c r="E139" s="27">
        <v>1</v>
      </c>
      <c r="F139" s="15">
        <v>501.46</v>
      </c>
      <c r="G139" s="15">
        <f t="shared" si="2"/>
        <v>501.46</v>
      </c>
      <c r="H139" s="28" t="s">
        <v>44</v>
      </c>
    </row>
    <row r="140" s="1" customFormat="1" ht="79.5" customHeight="1" outlineLevel="1" spans="1:8">
      <c r="A140" s="25">
        <v>136</v>
      </c>
      <c r="B140" s="26" t="s">
        <v>171</v>
      </c>
      <c r="C140" s="26" t="s">
        <v>204</v>
      </c>
      <c r="D140" s="17" t="s">
        <v>144</v>
      </c>
      <c r="E140" s="27">
        <v>1</v>
      </c>
      <c r="F140" s="15">
        <v>501.46</v>
      </c>
      <c r="G140" s="15">
        <f t="shared" si="2"/>
        <v>501.46</v>
      </c>
      <c r="H140" s="28" t="s">
        <v>44</v>
      </c>
    </row>
    <row r="141" s="1" customFormat="1" ht="66.75" customHeight="1" outlineLevel="1" spans="1:8">
      <c r="A141" s="25">
        <v>137</v>
      </c>
      <c r="B141" s="26" t="s">
        <v>171</v>
      </c>
      <c r="C141" s="26" t="s">
        <v>205</v>
      </c>
      <c r="D141" s="17" t="s">
        <v>144</v>
      </c>
      <c r="E141" s="27">
        <v>1</v>
      </c>
      <c r="F141" s="15">
        <v>501.46</v>
      </c>
      <c r="G141" s="15">
        <f t="shared" si="2"/>
        <v>501.46</v>
      </c>
      <c r="H141" s="28" t="s">
        <v>44</v>
      </c>
    </row>
    <row r="142" s="1" customFormat="1" ht="66.75" customHeight="1" outlineLevel="1" spans="1:8">
      <c r="A142" s="25">
        <v>138</v>
      </c>
      <c r="B142" s="26" t="s">
        <v>171</v>
      </c>
      <c r="C142" s="26" t="s">
        <v>206</v>
      </c>
      <c r="D142" s="17" t="s">
        <v>144</v>
      </c>
      <c r="E142" s="27">
        <v>1</v>
      </c>
      <c r="F142" s="15">
        <v>501.46</v>
      </c>
      <c r="G142" s="15">
        <f t="shared" si="2"/>
        <v>501.46</v>
      </c>
      <c r="H142" s="28" t="s">
        <v>44</v>
      </c>
    </row>
    <row r="143" s="1" customFormat="1" ht="66.75" customHeight="1" outlineLevel="1" spans="1:8">
      <c r="A143" s="25">
        <v>139</v>
      </c>
      <c r="B143" s="26" t="s">
        <v>171</v>
      </c>
      <c r="C143" s="26" t="s">
        <v>207</v>
      </c>
      <c r="D143" s="17" t="s">
        <v>144</v>
      </c>
      <c r="E143" s="27">
        <v>1</v>
      </c>
      <c r="F143" s="15">
        <v>501.46</v>
      </c>
      <c r="G143" s="15">
        <f t="shared" si="2"/>
        <v>501.46</v>
      </c>
      <c r="H143" s="28" t="s">
        <v>44</v>
      </c>
    </row>
    <row r="144" s="1" customFormat="1" ht="66.75" customHeight="1" outlineLevel="1" spans="1:8">
      <c r="A144" s="25">
        <v>140</v>
      </c>
      <c r="B144" s="26" t="s">
        <v>171</v>
      </c>
      <c r="C144" s="26" t="s">
        <v>208</v>
      </c>
      <c r="D144" s="17" t="s">
        <v>144</v>
      </c>
      <c r="E144" s="27">
        <v>1</v>
      </c>
      <c r="F144" s="15">
        <v>501.46</v>
      </c>
      <c r="G144" s="15">
        <f t="shared" si="2"/>
        <v>501.46</v>
      </c>
      <c r="H144" s="28" t="s">
        <v>44</v>
      </c>
    </row>
    <row r="145" s="1" customFormat="1" ht="79.5" customHeight="1" outlineLevel="1" spans="1:8">
      <c r="A145" s="25">
        <v>141</v>
      </c>
      <c r="B145" s="26" t="s">
        <v>171</v>
      </c>
      <c r="C145" s="26" t="s">
        <v>209</v>
      </c>
      <c r="D145" s="17" t="s">
        <v>144</v>
      </c>
      <c r="E145" s="27">
        <v>1</v>
      </c>
      <c r="F145" s="15">
        <v>501.46</v>
      </c>
      <c r="G145" s="15">
        <f t="shared" si="2"/>
        <v>501.46</v>
      </c>
      <c r="H145" s="28" t="s">
        <v>44</v>
      </c>
    </row>
    <row r="146" s="1" customFormat="1" ht="79.5" customHeight="1" outlineLevel="1" spans="1:8">
      <c r="A146" s="25">
        <v>142</v>
      </c>
      <c r="B146" s="26" t="s">
        <v>171</v>
      </c>
      <c r="C146" s="26" t="s">
        <v>210</v>
      </c>
      <c r="D146" s="17" t="s">
        <v>144</v>
      </c>
      <c r="E146" s="27">
        <v>1</v>
      </c>
      <c r="F146" s="15">
        <v>501.46</v>
      </c>
      <c r="G146" s="15">
        <f t="shared" si="2"/>
        <v>501.46</v>
      </c>
      <c r="H146" s="28" t="s">
        <v>44</v>
      </c>
    </row>
    <row r="147" s="1" customFormat="1" ht="79.5" customHeight="1" outlineLevel="1" spans="1:8">
      <c r="A147" s="25">
        <v>143</v>
      </c>
      <c r="B147" s="26" t="s">
        <v>171</v>
      </c>
      <c r="C147" s="26" t="s">
        <v>211</v>
      </c>
      <c r="D147" s="17" t="s">
        <v>144</v>
      </c>
      <c r="E147" s="27">
        <v>1</v>
      </c>
      <c r="F147" s="15">
        <v>501.46</v>
      </c>
      <c r="G147" s="15">
        <f t="shared" si="2"/>
        <v>501.46</v>
      </c>
      <c r="H147" s="28" t="s">
        <v>44</v>
      </c>
    </row>
    <row r="148" s="1" customFormat="1" ht="79.5" customHeight="1" outlineLevel="1" spans="1:8">
      <c r="A148" s="25">
        <v>144</v>
      </c>
      <c r="B148" s="26" t="s">
        <v>171</v>
      </c>
      <c r="C148" s="26" t="s">
        <v>212</v>
      </c>
      <c r="D148" s="17" t="s">
        <v>144</v>
      </c>
      <c r="E148" s="27">
        <v>1</v>
      </c>
      <c r="F148" s="15">
        <v>501.46</v>
      </c>
      <c r="G148" s="15">
        <f t="shared" si="2"/>
        <v>501.46</v>
      </c>
      <c r="H148" s="28" t="s">
        <v>44</v>
      </c>
    </row>
    <row r="149" s="1" customFormat="1" ht="79.5" customHeight="1" outlineLevel="1" spans="1:8">
      <c r="A149" s="25">
        <v>145</v>
      </c>
      <c r="B149" s="26" t="s">
        <v>171</v>
      </c>
      <c r="C149" s="26" t="s">
        <v>213</v>
      </c>
      <c r="D149" s="17" t="s">
        <v>144</v>
      </c>
      <c r="E149" s="27">
        <v>1</v>
      </c>
      <c r="F149" s="15">
        <v>501.46</v>
      </c>
      <c r="G149" s="15">
        <f t="shared" si="2"/>
        <v>501.46</v>
      </c>
      <c r="H149" s="28" t="s">
        <v>44</v>
      </c>
    </row>
    <row r="150" s="2" customFormat="1" ht="66.75" customHeight="1" outlineLevel="1" spans="1:8">
      <c r="A150" s="25">
        <v>146</v>
      </c>
      <c r="B150" s="26" t="s">
        <v>171</v>
      </c>
      <c r="C150" s="26" t="s">
        <v>214</v>
      </c>
      <c r="D150" s="17" t="s">
        <v>144</v>
      </c>
      <c r="E150" s="27">
        <v>1</v>
      </c>
      <c r="F150" s="15">
        <v>501.46</v>
      </c>
      <c r="G150" s="15">
        <f t="shared" si="2"/>
        <v>501.46</v>
      </c>
      <c r="H150" s="28" t="s">
        <v>44</v>
      </c>
    </row>
    <row r="151" s="1" customFormat="1" ht="79.5" customHeight="1" outlineLevel="1" spans="1:8">
      <c r="A151" s="25">
        <v>147</v>
      </c>
      <c r="B151" s="26" t="s">
        <v>171</v>
      </c>
      <c r="C151" s="26" t="s">
        <v>215</v>
      </c>
      <c r="D151" s="17" t="s">
        <v>144</v>
      </c>
      <c r="E151" s="27">
        <v>2</v>
      </c>
      <c r="F151" s="15">
        <v>501.46</v>
      </c>
      <c r="G151" s="15">
        <f t="shared" si="2"/>
        <v>1002.92</v>
      </c>
      <c r="H151" s="28" t="s">
        <v>44</v>
      </c>
    </row>
    <row r="152" s="1" customFormat="1" ht="66.75" customHeight="1" outlineLevel="1" spans="1:8">
      <c r="A152" s="25">
        <v>148</v>
      </c>
      <c r="B152" s="26" t="s">
        <v>171</v>
      </c>
      <c r="C152" s="26" t="s">
        <v>216</v>
      </c>
      <c r="D152" s="17" t="s">
        <v>144</v>
      </c>
      <c r="E152" s="27">
        <v>1</v>
      </c>
      <c r="F152" s="15">
        <v>501.46</v>
      </c>
      <c r="G152" s="15">
        <f t="shared" si="2"/>
        <v>501.46</v>
      </c>
      <c r="H152" s="28" t="s">
        <v>44</v>
      </c>
    </row>
    <row r="153" s="1" customFormat="1" ht="66.75" customHeight="1" outlineLevel="1" spans="1:8">
      <c r="A153" s="25">
        <v>149</v>
      </c>
      <c r="B153" s="26" t="s">
        <v>171</v>
      </c>
      <c r="C153" s="26" t="s">
        <v>217</v>
      </c>
      <c r="D153" s="17" t="s">
        <v>144</v>
      </c>
      <c r="E153" s="27">
        <v>1</v>
      </c>
      <c r="F153" s="15">
        <v>501.46</v>
      </c>
      <c r="G153" s="15">
        <f t="shared" si="2"/>
        <v>501.46</v>
      </c>
      <c r="H153" s="28" t="s">
        <v>44</v>
      </c>
    </row>
    <row r="154" s="1" customFormat="1" ht="66.75" customHeight="1" outlineLevel="1" spans="1:8">
      <c r="A154" s="25">
        <v>150</v>
      </c>
      <c r="B154" s="26" t="s">
        <v>171</v>
      </c>
      <c r="C154" s="26" t="s">
        <v>218</v>
      </c>
      <c r="D154" s="17" t="s">
        <v>144</v>
      </c>
      <c r="E154" s="27">
        <v>1</v>
      </c>
      <c r="F154" s="15">
        <v>501.46</v>
      </c>
      <c r="G154" s="15">
        <f t="shared" si="2"/>
        <v>501.46</v>
      </c>
      <c r="H154" s="28" t="s">
        <v>44</v>
      </c>
    </row>
    <row r="155" s="1" customFormat="1" ht="66.75" customHeight="1" outlineLevel="1" spans="1:8">
      <c r="A155" s="25">
        <v>151</v>
      </c>
      <c r="B155" s="26" t="s">
        <v>171</v>
      </c>
      <c r="C155" s="26" t="s">
        <v>219</v>
      </c>
      <c r="D155" s="17" t="s">
        <v>144</v>
      </c>
      <c r="E155" s="27">
        <v>1</v>
      </c>
      <c r="F155" s="15">
        <v>501.46</v>
      </c>
      <c r="G155" s="15">
        <f t="shared" si="2"/>
        <v>501.46</v>
      </c>
      <c r="H155" s="28" t="s">
        <v>44</v>
      </c>
    </row>
    <row r="156" s="1" customFormat="1" ht="79.5" customHeight="1" outlineLevel="1" spans="1:8">
      <c r="A156" s="25">
        <v>152</v>
      </c>
      <c r="B156" s="26" t="s">
        <v>171</v>
      </c>
      <c r="C156" s="26" t="s">
        <v>220</v>
      </c>
      <c r="D156" s="17" t="s">
        <v>144</v>
      </c>
      <c r="E156" s="27">
        <v>1</v>
      </c>
      <c r="F156" s="15">
        <v>501.46</v>
      </c>
      <c r="G156" s="15">
        <f t="shared" si="2"/>
        <v>501.46</v>
      </c>
      <c r="H156" s="28" t="s">
        <v>44</v>
      </c>
    </row>
    <row r="157" s="1" customFormat="1" ht="79.5" customHeight="1" outlineLevel="1" spans="1:8">
      <c r="A157" s="25">
        <v>153</v>
      </c>
      <c r="B157" s="26" t="s">
        <v>171</v>
      </c>
      <c r="C157" s="26" t="s">
        <v>221</v>
      </c>
      <c r="D157" s="17" t="s">
        <v>144</v>
      </c>
      <c r="E157" s="27">
        <v>1</v>
      </c>
      <c r="F157" s="15">
        <v>501.46</v>
      </c>
      <c r="G157" s="15">
        <f t="shared" si="2"/>
        <v>501.46</v>
      </c>
      <c r="H157" s="28" t="s">
        <v>44</v>
      </c>
    </row>
    <row r="158" s="1" customFormat="1" ht="66.75" customHeight="1" outlineLevel="1" spans="1:8">
      <c r="A158" s="25">
        <v>154</v>
      </c>
      <c r="B158" s="26" t="s">
        <v>171</v>
      </c>
      <c r="C158" s="26" t="s">
        <v>222</v>
      </c>
      <c r="D158" s="17" t="s">
        <v>144</v>
      </c>
      <c r="E158" s="27">
        <v>1</v>
      </c>
      <c r="F158" s="15">
        <v>501.46</v>
      </c>
      <c r="G158" s="15">
        <f t="shared" si="2"/>
        <v>501.46</v>
      </c>
      <c r="H158" s="28" t="s">
        <v>44</v>
      </c>
    </row>
    <row r="159" s="1" customFormat="1" ht="79.5" customHeight="1" outlineLevel="1" spans="1:8">
      <c r="A159" s="25">
        <v>155</v>
      </c>
      <c r="B159" s="26" t="s">
        <v>171</v>
      </c>
      <c r="C159" s="26" t="s">
        <v>223</v>
      </c>
      <c r="D159" s="17" t="s">
        <v>144</v>
      </c>
      <c r="E159" s="27">
        <v>1</v>
      </c>
      <c r="F159" s="15">
        <v>501.46</v>
      </c>
      <c r="G159" s="15">
        <f t="shared" si="2"/>
        <v>501.46</v>
      </c>
      <c r="H159" s="28" t="s">
        <v>44</v>
      </c>
    </row>
    <row r="160" s="1" customFormat="1" ht="79.5" customHeight="1" outlineLevel="1" spans="1:8">
      <c r="A160" s="25">
        <v>156</v>
      </c>
      <c r="B160" s="26" t="s">
        <v>171</v>
      </c>
      <c r="C160" s="26" t="s">
        <v>224</v>
      </c>
      <c r="D160" s="17" t="s">
        <v>144</v>
      </c>
      <c r="E160" s="27">
        <v>1</v>
      </c>
      <c r="F160" s="15">
        <v>501.46</v>
      </c>
      <c r="G160" s="15">
        <f t="shared" si="2"/>
        <v>501.46</v>
      </c>
      <c r="H160" s="28" t="s">
        <v>44</v>
      </c>
    </row>
    <row r="161" s="1" customFormat="1" ht="66.75" customHeight="1" outlineLevel="1" spans="1:8">
      <c r="A161" s="25">
        <v>157</v>
      </c>
      <c r="B161" s="26" t="s">
        <v>171</v>
      </c>
      <c r="C161" s="26" t="s">
        <v>225</v>
      </c>
      <c r="D161" s="17" t="s">
        <v>144</v>
      </c>
      <c r="E161" s="27">
        <v>1</v>
      </c>
      <c r="F161" s="15">
        <v>501.46</v>
      </c>
      <c r="G161" s="15">
        <f t="shared" si="2"/>
        <v>501.46</v>
      </c>
      <c r="H161" s="28" t="s">
        <v>44</v>
      </c>
    </row>
    <row r="162" s="1" customFormat="1" ht="79.5" customHeight="1" outlineLevel="1" spans="1:8">
      <c r="A162" s="25">
        <v>158</v>
      </c>
      <c r="B162" s="26" t="s">
        <v>171</v>
      </c>
      <c r="C162" s="26" t="s">
        <v>226</v>
      </c>
      <c r="D162" s="17" t="s">
        <v>144</v>
      </c>
      <c r="E162" s="27">
        <v>1</v>
      </c>
      <c r="F162" s="15">
        <v>501.46</v>
      </c>
      <c r="G162" s="15">
        <f t="shared" si="2"/>
        <v>501.46</v>
      </c>
      <c r="H162" s="28" t="s">
        <v>44</v>
      </c>
    </row>
    <row r="163" s="1" customFormat="1" ht="66.75" customHeight="1" outlineLevel="1" spans="1:8">
      <c r="A163" s="25">
        <v>159</v>
      </c>
      <c r="B163" s="26" t="s">
        <v>171</v>
      </c>
      <c r="C163" s="26" t="s">
        <v>227</v>
      </c>
      <c r="D163" s="17" t="s">
        <v>144</v>
      </c>
      <c r="E163" s="27">
        <v>1</v>
      </c>
      <c r="F163" s="15">
        <v>501.46</v>
      </c>
      <c r="G163" s="15">
        <f t="shared" si="2"/>
        <v>501.46</v>
      </c>
      <c r="H163" s="28" t="s">
        <v>44</v>
      </c>
    </row>
    <row r="164" s="1" customFormat="1" ht="66.75" customHeight="1" outlineLevel="1" spans="1:8">
      <c r="A164" s="25">
        <v>160</v>
      </c>
      <c r="B164" s="26" t="s">
        <v>171</v>
      </c>
      <c r="C164" s="26" t="s">
        <v>228</v>
      </c>
      <c r="D164" s="17" t="s">
        <v>144</v>
      </c>
      <c r="E164" s="27">
        <v>1</v>
      </c>
      <c r="F164" s="15">
        <v>501.46</v>
      </c>
      <c r="G164" s="15">
        <f t="shared" si="2"/>
        <v>501.46</v>
      </c>
      <c r="H164" s="28" t="s">
        <v>44</v>
      </c>
    </row>
    <row r="165" s="1" customFormat="1" ht="66.75" customHeight="1" outlineLevel="1" spans="1:8">
      <c r="A165" s="25">
        <v>161</v>
      </c>
      <c r="B165" s="26" t="s">
        <v>171</v>
      </c>
      <c r="C165" s="26" t="s">
        <v>229</v>
      </c>
      <c r="D165" s="17" t="s">
        <v>144</v>
      </c>
      <c r="E165" s="27">
        <v>1</v>
      </c>
      <c r="F165" s="15">
        <v>501.46</v>
      </c>
      <c r="G165" s="15">
        <f t="shared" si="2"/>
        <v>501.46</v>
      </c>
      <c r="H165" s="28" t="s">
        <v>44</v>
      </c>
    </row>
    <row r="166" s="1" customFormat="1" ht="66.75" customHeight="1" outlineLevel="1" spans="1:8">
      <c r="A166" s="25">
        <v>162</v>
      </c>
      <c r="B166" s="26" t="s">
        <v>171</v>
      </c>
      <c r="C166" s="26" t="s">
        <v>230</v>
      </c>
      <c r="D166" s="17" t="s">
        <v>144</v>
      </c>
      <c r="E166" s="27">
        <v>1</v>
      </c>
      <c r="F166" s="15">
        <v>501.46</v>
      </c>
      <c r="G166" s="15">
        <f t="shared" si="2"/>
        <v>501.46</v>
      </c>
      <c r="H166" s="28" t="s">
        <v>44</v>
      </c>
    </row>
    <row r="167" s="1" customFormat="1" ht="66.75" customHeight="1" outlineLevel="1" spans="1:8">
      <c r="A167" s="25">
        <v>163</v>
      </c>
      <c r="B167" s="26" t="s">
        <v>171</v>
      </c>
      <c r="C167" s="26" t="s">
        <v>231</v>
      </c>
      <c r="D167" s="17" t="s">
        <v>144</v>
      </c>
      <c r="E167" s="27">
        <v>1</v>
      </c>
      <c r="F167" s="15">
        <v>501.46</v>
      </c>
      <c r="G167" s="15">
        <f t="shared" si="2"/>
        <v>501.46</v>
      </c>
      <c r="H167" s="28" t="s">
        <v>44</v>
      </c>
    </row>
    <row r="168" s="1" customFormat="1" ht="79.5" customHeight="1" outlineLevel="1" spans="1:8">
      <c r="A168" s="25">
        <v>164</v>
      </c>
      <c r="B168" s="26" t="s">
        <v>171</v>
      </c>
      <c r="C168" s="26" t="s">
        <v>232</v>
      </c>
      <c r="D168" s="17" t="s">
        <v>144</v>
      </c>
      <c r="E168" s="27">
        <v>1</v>
      </c>
      <c r="F168" s="15">
        <v>501.46</v>
      </c>
      <c r="G168" s="15">
        <f t="shared" si="2"/>
        <v>501.46</v>
      </c>
      <c r="H168" s="28" t="s">
        <v>44</v>
      </c>
    </row>
    <row r="169" s="1" customFormat="1" ht="79.5" customHeight="1" outlineLevel="1" spans="1:8">
      <c r="A169" s="25">
        <v>165</v>
      </c>
      <c r="B169" s="26" t="s">
        <v>171</v>
      </c>
      <c r="C169" s="26" t="s">
        <v>233</v>
      </c>
      <c r="D169" s="17" t="s">
        <v>144</v>
      </c>
      <c r="E169" s="27">
        <v>1</v>
      </c>
      <c r="F169" s="15">
        <v>501.46</v>
      </c>
      <c r="G169" s="15">
        <f t="shared" si="2"/>
        <v>501.46</v>
      </c>
      <c r="H169" s="28" t="s">
        <v>44</v>
      </c>
    </row>
    <row r="170" s="1" customFormat="1" ht="79.5" customHeight="1" outlineLevel="1" spans="1:8">
      <c r="A170" s="25">
        <v>166</v>
      </c>
      <c r="B170" s="26" t="s">
        <v>171</v>
      </c>
      <c r="C170" s="26" t="s">
        <v>234</v>
      </c>
      <c r="D170" s="17" t="s">
        <v>144</v>
      </c>
      <c r="E170" s="27">
        <v>1</v>
      </c>
      <c r="F170" s="15">
        <v>501.46</v>
      </c>
      <c r="G170" s="15">
        <f t="shared" si="2"/>
        <v>501.46</v>
      </c>
      <c r="H170" s="28" t="s">
        <v>44</v>
      </c>
    </row>
    <row r="171" s="1" customFormat="1" ht="66.75" customHeight="1" outlineLevel="1" spans="1:8">
      <c r="A171" s="25">
        <v>167</v>
      </c>
      <c r="B171" s="26" t="s">
        <v>171</v>
      </c>
      <c r="C171" s="26" t="s">
        <v>235</v>
      </c>
      <c r="D171" s="17" t="s">
        <v>144</v>
      </c>
      <c r="E171" s="27">
        <v>1</v>
      </c>
      <c r="F171" s="15">
        <v>501.46</v>
      </c>
      <c r="G171" s="15">
        <f t="shared" si="2"/>
        <v>501.46</v>
      </c>
      <c r="H171" s="28" t="s">
        <v>44</v>
      </c>
    </row>
    <row r="172" s="1" customFormat="1" ht="79.5" customHeight="1" outlineLevel="1" spans="1:8">
      <c r="A172" s="25">
        <v>168</v>
      </c>
      <c r="B172" s="26" t="s">
        <v>171</v>
      </c>
      <c r="C172" s="26" t="s">
        <v>236</v>
      </c>
      <c r="D172" s="17" t="s">
        <v>144</v>
      </c>
      <c r="E172" s="27">
        <v>1</v>
      </c>
      <c r="F172" s="15">
        <v>501.46</v>
      </c>
      <c r="G172" s="15">
        <f t="shared" si="2"/>
        <v>501.46</v>
      </c>
      <c r="H172" s="28" t="s">
        <v>44</v>
      </c>
    </row>
    <row r="173" s="1" customFormat="1" ht="66.75" customHeight="1" outlineLevel="1" spans="1:8">
      <c r="A173" s="25">
        <v>169</v>
      </c>
      <c r="B173" s="26" t="s">
        <v>171</v>
      </c>
      <c r="C173" s="26" t="s">
        <v>237</v>
      </c>
      <c r="D173" s="17" t="s">
        <v>144</v>
      </c>
      <c r="E173" s="27">
        <v>1</v>
      </c>
      <c r="F173" s="15">
        <v>501.46</v>
      </c>
      <c r="G173" s="15">
        <f t="shared" si="2"/>
        <v>501.46</v>
      </c>
      <c r="H173" s="28" t="s">
        <v>44</v>
      </c>
    </row>
    <row r="174" s="1" customFormat="1" ht="66.75" customHeight="1" outlineLevel="1" spans="1:8">
      <c r="A174" s="25">
        <v>170</v>
      </c>
      <c r="B174" s="26" t="s">
        <v>171</v>
      </c>
      <c r="C174" s="26" t="s">
        <v>238</v>
      </c>
      <c r="D174" s="17" t="s">
        <v>144</v>
      </c>
      <c r="E174" s="27">
        <v>1</v>
      </c>
      <c r="F174" s="15">
        <v>501.46</v>
      </c>
      <c r="G174" s="15">
        <f t="shared" si="2"/>
        <v>501.46</v>
      </c>
      <c r="H174" s="28" t="s">
        <v>44</v>
      </c>
    </row>
    <row r="175" s="1" customFormat="1" ht="66.75" customHeight="1" outlineLevel="1" spans="1:8">
      <c r="A175" s="25">
        <v>171</v>
      </c>
      <c r="B175" s="26" t="s">
        <v>171</v>
      </c>
      <c r="C175" s="26" t="s">
        <v>239</v>
      </c>
      <c r="D175" s="17" t="s">
        <v>144</v>
      </c>
      <c r="E175" s="27">
        <v>1</v>
      </c>
      <c r="F175" s="15">
        <v>501.46</v>
      </c>
      <c r="G175" s="15">
        <f t="shared" si="2"/>
        <v>501.46</v>
      </c>
      <c r="H175" s="28" t="s">
        <v>44</v>
      </c>
    </row>
    <row r="176" s="1" customFormat="1" ht="79.5" customHeight="1" outlineLevel="1" spans="1:8">
      <c r="A176" s="25">
        <v>172</v>
      </c>
      <c r="B176" s="26" t="s">
        <v>171</v>
      </c>
      <c r="C176" s="26" t="s">
        <v>240</v>
      </c>
      <c r="D176" s="17" t="s">
        <v>144</v>
      </c>
      <c r="E176" s="27">
        <v>1</v>
      </c>
      <c r="F176" s="15">
        <v>501.46</v>
      </c>
      <c r="G176" s="15">
        <f t="shared" si="2"/>
        <v>501.46</v>
      </c>
      <c r="H176" s="28" t="s">
        <v>44</v>
      </c>
    </row>
    <row r="177" s="1" customFormat="1" ht="66.75" customHeight="1" outlineLevel="1" spans="1:8">
      <c r="A177" s="25">
        <v>173</v>
      </c>
      <c r="B177" s="26" t="s">
        <v>171</v>
      </c>
      <c r="C177" s="26" t="s">
        <v>241</v>
      </c>
      <c r="D177" s="17" t="s">
        <v>144</v>
      </c>
      <c r="E177" s="27">
        <v>1</v>
      </c>
      <c r="F177" s="15">
        <v>501.46</v>
      </c>
      <c r="G177" s="15">
        <f t="shared" si="2"/>
        <v>501.46</v>
      </c>
      <c r="H177" s="28" t="s">
        <v>44</v>
      </c>
    </row>
    <row r="178" s="1" customFormat="1" ht="79.5" customHeight="1" outlineLevel="1" spans="1:8">
      <c r="A178" s="25">
        <v>174</v>
      </c>
      <c r="B178" s="26" t="s">
        <v>171</v>
      </c>
      <c r="C178" s="26" t="s">
        <v>242</v>
      </c>
      <c r="D178" s="17" t="s">
        <v>144</v>
      </c>
      <c r="E178" s="27">
        <v>1</v>
      </c>
      <c r="F178" s="15">
        <v>501.46</v>
      </c>
      <c r="G178" s="15">
        <f t="shared" si="2"/>
        <v>501.46</v>
      </c>
      <c r="H178" s="28" t="s">
        <v>44</v>
      </c>
    </row>
    <row r="179" s="1" customFormat="1" ht="79.5" customHeight="1" outlineLevel="1" spans="1:8">
      <c r="A179" s="25">
        <v>175</v>
      </c>
      <c r="B179" s="26" t="s">
        <v>171</v>
      </c>
      <c r="C179" s="26" t="s">
        <v>243</v>
      </c>
      <c r="D179" s="17" t="s">
        <v>144</v>
      </c>
      <c r="E179" s="27">
        <v>1</v>
      </c>
      <c r="F179" s="15">
        <v>501.46</v>
      </c>
      <c r="G179" s="15">
        <f t="shared" si="2"/>
        <v>501.46</v>
      </c>
      <c r="H179" s="28" t="s">
        <v>44</v>
      </c>
    </row>
    <row r="180" s="1" customFormat="1" ht="66.75" customHeight="1" outlineLevel="1" spans="1:8">
      <c r="A180" s="25">
        <v>176</v>
      </c>
      <c r="B180" s="26" t="s">
        <v>171</v>
      </c>
      <c r="C180" s="26" t="s">
        <v>244</v>
      </c>
      <c r="D180" s="17" t="s">
        <v>144</v>
      </c>
      <c r="E180" s="27">
        <v>1</v>
      </c>
      <c r="F180" s="15">
        <v>501.46</v>
      </c>
      <c r="G180" s="15">
        <f t="shared" si="2"/>
        <v>501.46</v>
      </c>
      <c r="H180" s="28" t="s">
        <v>44</v>
      </c>
    </row>
    <row r="181" s="1" customFormat="1" ht="66.75" customHeight="1" outlineLevel="1" spans="1:8">
      <c r="A181" s="25">
        <v>177</v>
      </c>
      <c r="B181" s="26" t="s">
        <v>171</v>
      </c>
      <c r="C181" s="26" t="s">
        <v>245</v>
      </c>
      <c r="D181" s="17" t="s">
        <v>144</v>
      </c>
      <c r="E181" s="27">
        <v>1</v>
      </c>
      <c r="F181" s="15">
        <v>501.46</v>
      </c>
      <c r="G181" s="15">
        <f t="shared" si="2"/>
        <v>501.46</v>
      </c>
      <c r="H181" s="28" t="s">
        <v>44</v>
      </c>
    </row>
    <row r="182" s="1" customFormat="1" ht="66.75" customHeight="1" outlineLevel="1" spans="1:8">
      <c r="A182" s="25">
        <v>178</v>
      </c>
      <c r="B182" s="26" t="s">
        <v>171</v>
      </c>
      <c r="C182" s="26" t="s">
        <v>246</v>
      </c>
      <c r="D182" s="17" t="s">
        <v>144</v>
      </c>
      <c r="E182" s="27">
        <v>1</v>
      </c>
      <c r="F182" s="15">
        <v>501.46</v>
      </c>
      <c r="G182" s="15">
        <f t="shared" si="2"/>
        <v>501.46</v>
      </c>
      <c r="H182" s="28" t="s">
        <v>44</v>
      </c>
    </row>
    <row r="183" s="1" customFormat="1" ht="66.75" customHeight="1" outlineLevel="1" spans="1:8">
      <c r="A183" s="25">
        <v>179</v>
      </c>
      <c r="B183" s="26" t="s">
        <v>171</v>
      </c>
      <c r="C183" s="26" t="s">
        <v>247</v>
      </c>
      <c r="D183" s="17" t="s">
        <v>144</v>
      </c>
      <c r="E183" s="27">
        <v>1</v>
      </c>
      <c r="F183" s="15">
        <v>501.46</v>
      </c>
      <c r="G183" s="15">
        <f t="shared" si="2"/>
        <v>501.46</v>
      </c>
      <c r="H183" s="28" t="s">
        <v>44</v>
      </c>
    </row>
    <row r="184" s="1" customFormat="1" ht="66.75" customHeight="1" outlineLevel="1" spans="1:8">
      <c r="A184" s="25">
        <v>180</v>
      </c>
      <c r="B184" s="26" t="s">
        <v>171</v>
      </c>
      <c r="C184" s="26" t="s">
        <v>248</v>
      </c>
      <c r="D184" s="17" t="s">
        <v>144</v>
      </c>
      <c r="E184" s="27">
        <v>1</v>
      </c>
      <c r="F184" s="15">
        <v>501.46</v>
      </c>
      <c r="G184" s="15">
        <f t="shared" si="2"/>
        <v>501.46</v>
      </c>
      <c r="H184" s="28" t="s">
        <v>44</v>
      </c>
    </row>
    <row r="185" s="1" customFormat="1" ht="66.75" customHeight="1" outlineLevel="1" spans="1:8">
      <c r="A185" s="25">
        <v>181</v>
      </c>
      <c r="B185" s="26" t="s">
        <v>171</v>
      </c>
      <c r="C185" s="26" t="s">
        <v>249</v>
      </c>
      <c r="D185" s="17" t="s">
        <v>144</v>
      </c>
      <c r="E185" s="27">
        <v>1</v>
      </c>
      <c r="F185" s="15">
        <v>501.46</v>
      </c>
      <c r="G185" s="15">
        <f t="shared" si="2"/>
        <v>501.46</v>
      </c>
      <c r="H185" s="28" t="s">
        <v>44</v>
      </c>
    </row>
    <row r="186" s="1" customFormat="1" ht="66.75" customHeight="1" outlineLevel="1" spans="1:8">
      <c r="A186" s="25">
        <v>182</v>
      </c>
      <c r="B186" s="26" t="s">
        <v>171</v>
      </c>
      <c r="C186" s="26" t="s">
        <v>250</v>
      </c>
      <c r="D186" s="17" t="s">
        <v>144</v>
      </c>
      <c r="E186" s="27">
        <v>1</v>
      </c>
      <c r="F186" s="15">
        <v>501.46</v>
      </c>
      <c r="G186" s="15">
        <f t="shared" si="2"/>
        <v>501.46</v>
      </c>
      <c r="H186" s="28" t="s">
        <v>44</v>
      </c>
    </row>
    <row r="187" s="1" customFormat="1" ht="66.75" customHeight="1" outlineLevel="1" spans="1:8">
      <c r="A187" s="25">
        <v>183</v>
      </c>
      <c r="B187" s="26" t="s">
        <v>171</v>
      </c>
      <c r="C187" s="26" t="s">
        <v>251</v>
      </c>
      <c r="D187" s="17" t="s">
        <v>144</v>
      </c>
      <c r="E187" s="27">
        <v>1</v>
      </c>
      <c r="F187" s="15">
        <v>501.46</v>
      </c>
      <c r="G187" s="15">
        <f t="shared" si="2"/>
        <v>501.46</v>
      </c>
      <c r="H187" s="28" t="s">
        <v>44</v>
      </c>
    </row>
    <row r="188" s="1" customFormat="1" ht="66.75" customHeight="1" outlineLevel="1" spans="1:8">
      <c r="A188" s="25">
        <v>184</v>
      </c>
      <c r="B188" s="26" t="s">
        <v>171</v>
      </c>
      <c r="C188" s="26" t="s">
        <v>252</v>
      </c>
      <c r="D188" s="17" t="s">
        <v>144</v>
      </c>
      <c r="E188" s="27">
        <v>1</v>
      </c>
      <c r="F188" s="15">
        <v>501.46</v>
      </c>
      <c r="G188" s="15">
        <f t="shared" si="2"/>
        <v>501.46</v>
      </c>
      <c r="H188" s="28" t="s">
        <v>44</v>
      </c>
    </row>
    <row r="189" s="1" customFormat="1" ht="66.75" customHeight="1" outlineLevel="1" spans="1:8">
      <c r="A189" s="25">
        <v>185</v>
      </c>
      <c r="B189" s="26" t="s">
        <v>171</v>
      </c>
      <c r="C189" s="26" t="s">
        <v>253</v>
      </c>
      <c r="D189" s="17" t="s">
        <v>144</v>
      </c>
      <c r="E189" s="27">
        <v>1</v>
      </c>
      <c r="F189" s="15">
        <v>501.46</v>
      </c>
      <c r="G189" s="15">
        <f t="shared" si="2"/>
        <v>501.46</v>
      </c>
      <c r="H189" s="28" t="s">
        <v>44</v>
      </c>
    </row>
    <row r="190" s="1" customFormat="1" ht="66.75" customHeight="1" outlineLevel="1" spans="1:8">
      <c r="A190" s="25">
        <v>186</v>
      </c>
      <c r="B190" s="26" t="s">
        <v>171</v>
      </c>
      <c r="C190" s="26" t="s">
        <v>254</v>
      </c>
      <c r="D190" s="17" t="s">
        <v>144</v>
      </c>
      <c r="E190" s="27">
        <v>1</v>
      </c>
      <c r="F190" s="15">
        <v>501.46</v>
      </c>
      <c r="G190" s="15">
        <f t="shared" si="2"/>
        <v>501.46</v>
      </c>
      <c r="H190" s="28" t="s">
        <v>44</v>
      </c>
    </row>
    <row r="191" s="1" customFormat="1" ht="66.75" customHeight="1" outlineLevel="1" spans="1:8">
      <c r="A191" s="25">
        <v>187</v>
      </c>
      <c r="B191" s="26" t="s">
        <v>171</v>
      </c>
      <c r="C191" s="26" t="s">
        <v>255</v>
      </c>
      <c r="D191" s="17" t="s">
        <v>144</v>
      </c>
      <c r="E191" s="27">
        <v>1</v>
      </c>
      <c r="F191" s="15">
        <v>501.46</v>
      </c>
      <c r="G191" s="15">
        <f t="shared" si="2"/>
        <v>501.46</v>
      </c>
      <c r="H191" s="28" t="s">
        <v>44</v>
      </c>
    </row>
    <row r="192" s="1" customFormat="1" ht="66.75" customHeight="1" outlineLevel="1" spans="1:8">
      <c r="A192" s="25">
        <v>188</v>
      </c>
      <c r="B192" s="26" t="s">
        <v>171</v>
      </c>
      <c r="C192" s="26" t="s">
        <v>256</v>
      </c>
      <c r="D192" s="17" t="s">
        <v>144</v>
      </c>
      <c r="E192" s="27">
        <v>1</v>
      </c>
      <c r="F192" s="15">
        <v>501.46</v>
      </c>
      <c r="G192" s="15">
        <f t="shared" si="2"/>
        <v>501.46</v>
      </c>
      <c r="H192" s="28" t="s">
        <v>44</v>
      </c>
    </row>
    <row r="193" s="1" customFormat="1" ht="66.75" customHeight="1" outlineLevel="1" spans="1:8">
      <c r="A193" s="25">
        <v>189</v>
      </c>
      <c r="B193" s="26" t="s">
        <v>171</v>
      </c>
      <c r="C193" s="26" t="s">
        <v>257</v>
      </c>
      <c r="D193" s="17" t="s">
        <v>144</v>
      </c>
      <c r="E193" s="27">
        <v>1</v>
      </c>
      <c r="F193" s="15">
        <v>501.46</v>
      </c>
      <c r="G193" s="15">
        <f t="shared" si="2"/>
        <v>501.46</v>
      </c>
      <c r="H193" s="28" t="s">
        <v>44</v>
      </c>
    </row>
    <row r="194" s="1" customFormat="1" ht="66.75" customHeight="1" outlineLevel="1" spans="1:8">
      <c r="A194" s="25">
        <v>190</v>
      </c>
      <c r="B194" s="26" t="s">
        <v>171</v>
      </c>
      <c r="C194" s="26" t="s">
        <v>258</v>
      </c>
      <c r="D194" s="17" t="s">
        <v>144</v>
      </c>
      <c r="E194" s="27">
        <v>1</v>
      </c>
      <c r="F194" s="15">
        <v>501.46</v>
      </c>
      <c r="G194" s="15">
        <f t="shared" si="2"/>
        <v>501.46</v>
      </c>
      <c r="H194" s="28" t="s">
        <v>44</v>
      </c>
    </row>
    <row r="195" s="1" customFormat="1" ht="66.75" customHeight="1" outlineLevel="1" spans="1:8">
      <c r="A195" s="25">
        <v>191</v>
      </c>
      <c r="B195" s="26" t="s">
        <v>171</v>
      </c>
      <c r="C195" s="26" t="s">
        <v>259</v>
      </c>
      <c r="D195" s="17" t="s">
        <v>144</v>
      </c>
      <c r="E195" s="27">
        <v>1</v>
      </c>
      <c r="F195" s="15">
        <v>501.46</v>
      </c>
      <c r="G195" s="15">
        <f t="shared" si="2"/>
        <v>501.46</v>
      </c>
      <c r="H195" s="28" t="s">
        <v>44</v>
      </c>
    </row>
    <row r="196" s="1" customFormat="1" ht="66.75" customHeight="1" outlineLevel="1" spans="1:8">
      <c r="A196" s="25">
        <v>192</v>
      </c>
      <c r="B196" s="26" t="s">
        <v>171</v>
      </c>
      <c r="C196" s="26" t="s">
        <v>260</v>
      </c>
      <c r="D196" s="17" t="s">
        <v>144</v>
      </c>
      <c r="E196" s="27">
        <v>1</v>
      </c>
      <c r="F196" s="15">
        <v>501.46</v>
      </c>
      <c r="G196" s="15">
        <f t="shared" si="2"/>
        <v>501.46</v>
      </c>
      <c r="H196" s="28" t="s">
        <v>44</v>
      </c>
    </row>
    <row r="197" s="1" customFormat="1" ht="66.75" customHeight="1" outlineLevel="1" spans="1:8">
      <c r="A197" s="25">
        <v>193</v>
      </c>
      <c r="B197" s="26" t="s">
        <v>171</v>
      </c>
      <c r="C197" s="26" t="s">
        <v>261</v>
      </c>
      <c r="D197" s="17" t="s">
        <v>144</v>
      </c>
      <c r="E197" s="27">
        <v>1</v>
      </c>
      <c r="F197" s="15">
        <v>501.46</v>
      </c>
      <c r="G197" s="15">
        <f t="shared" si="2"/>
        <v>501.46</v>
      </c>
      <c r="H197" s="28" t="s">
        <v>44</v>
      </c>
    </row>
    <row r="198" s="1" customFormat="1" ht="66.75" customHeight="1" outlineLevel="1" spans="1:8">
      <c r="A198" s="25">
        <v>194</v>
      </c>
      <c r="B198" s="26" t="s">
        <v>171</v>
      </c>
      <c r="C198" s="26" t="s">
        <v>262</v>
      </c>
      <c r="D198" s="17" t="s">
        <v>144</v>
      </c>
      <c r="E198" s="27">
        <v>1</v>
      </c>
      <c r="F198" s="15">
        <v>501.46</v>
      </c>
      <c r="G198" s="15">
        <f t="shared" ref="G198:G261" si="3">ROUND(F198*E198,2)</f>
        <v>501.46</v>
      </c>
      <c r="H198" s="28" t="s">
        <v>44</v>
      </c>
    </row>
    <row r="199" s="1" customFormat="1" ht="66.75" customHeight="1" outlineLevel="1" spans="1:8">
      <c r="A199" s="25">
        <v>195</v>
      </c>
      <c r="B199" s="26" t="s">
        <v>171</v>
      </c>
      <c r="C199" s="26" t="s">
        <v>263</v>
      </c>
      <c r="D199" s="17" t="s">
        <v>144</v>
      </c>
      <c r="E199" s="27">
        <v>1</v>
      </c>
      <c r="F199" s="15">
        <v>501.46</v>
      </c>
      <c r="G199" s="15">
        <f t="shared" si="3"/>
        <v>501.46</v>
      </c>
      <c r="H199" s="28" t="s">
        <v>44</v>
      </c>
    </row>
    <row r="200" s="1" customFormat="1" ht="66.75" customHeight="1" outlineLevel="1" spans="1:8">
      <c r="A200" s="25">
        <v>196</v>
      </c>
      <c r="B200" s="26" t="s">
        <v>171</v>
      </c>
      <c r="C200" s="26" t="s">
        <v>264</v>
      </c>
      <c r="D200" s="17" t="s">
        <v>144</v>
      </c>
      <c r="E200" s="27">
        <v>1</v>
      </c>
      <c r="F200" s="15">
        <v>501.46</v>
      </c>
      <c r="G200" s="15">
        <f t="shared" si="3"/>
        <v>501.46</v>
      </c>
      <c r="H200" s="28" t="s">
        <v>44</v>
      </c>
    </row>
    <row r="201" s="1" customFormat="1" ht="79.5" customHeight="1" outlineLevel="1" spans="1:8">
      <c r="A201" s="25">
        <v>197</v>
      </c>
      <c r="B201" s="26" t="s">
        <v>171</v>
      </c>
      <c r="C201" s="26" t="s">
        <v>265</v>
      </c>
      <c r="D201" s="17" t="s">
        <v>144</v>
      </c>
      <c r="E201" s="27">
        <v>1</v>
      </c>
      <c r="F201" s="15">
        <v>501.46</v>
      </c>
      <c r="G201" s="15">
        <f t="shared" si="3"/>
        <v>501.46</v>
      </c>
      <c r="H201" s="28" t="s">
        <v>44</v>
      </c>
    </row>
    <row r="202" s="1" customFormat="1" ht="79.5" customHeight="1" outlineLevel="1" spans="1:8">
      <c r="A202" s="25">
        <v>198</v>
      </c>
      <c r="B202" s="26" t="s">
        <v>171</v>
      </c>
      <c r="C202" s="26" t="s">
        <v>266</v>
      </c>
      <c r="D202" s="17" t="s">
        <v>144</v>
      </c>
      <c r="E202" s="27">
        <v>1</v>
      </c>
      <c r="F202" s="15">
        <v>501.46</v>
      </c>
      <c r="G202" s="15">
        <f t="shared" si="3"/>
        <v>501.46</v>
      </c>
      <c r="H202" s="28" t="s">
        <v>44</v>
      </c>
    </row>
    <row r="203" s="1" customFormat="1" ht="66.75" customHeight="1" outlineLevel="1" spans="1:8">
      <c r="A203" s="25">
        <v>199</v>
      </c>
      <c r="B203" s="26" t="s">
        <v>171</v>
      </c>
      <c r="C203" s="26" t="s">
        <v>267</v>
      </c>
      <c r="D203" s="17" t="s">
        <v>144</v>
      </c>
      <c r="E203" s="27">
        <v>1</v>
      </c>
      <c r="F203" s="15">
        <v>501.46</v>
      </c>
      <c r="G203" s="15">
        <f t="shared" si="3"/>
        <v>501.46</v>
      </c>
      <c r="H203" s="28" t="s">
        <v>44</v>
      </c>
    </row>
    <row r="204" s="1" customFormat="1" ht="79.5" customHeight="1" outlineLevel="1" spans="1:8">
      <c r="A204" s="25">
        <v>200</v>
      </c>
      <c r="B204" s="26" t="s">
        <v>171</v>
      </c>
      <c r="C204" s="26" t="s">
        <v>268</v>
      </c>
      <c r="D204" s="17" t="s">
        <v>144</v>
      </c>
      <c r="E204" s="27">
        <v>1</v>
      </c>
      <c r="F204" s="15">
        <v>501.46</v>
      </c>
      <c r="G204" s="15">
        <f t="shared" si="3"/>
        <v>501.46</v>
      </c>
      <c r="H204" s="28" t="s">
        <v>44</v>
      </c>
    </row>
    <row r="205" s="1" customFormat="1" ht="79.5" customHeight="1" outlineLevel="1" spans="1:8">
      <c r="A205" s="25">
        <v>201</v>
      </c>
      <c r="B205" s="26" t="s">
        <v>171</v>
      </c>
      <c r="C205" s="26" t="s">
        <v>269</v>
      </c>
      <c r="D205" s="17" t="s">
        <v>144</v>
      </c>
      <c r="E205" s="27">
        <v>1</v>
      </c>
      <c r="F205" s="15">
        <v>501.46</v>
      </c>
      <c r="G205" s="15">
        <f t="shared" si="3"/>
        <v>501.46</v>
      </c>
      <c r="H205" s="28" t="s">
        <v>44</v>
      </c>
    </row>
    <row r="206" s="1" customFormat="1" ht="79.5" customHeight="1" outlineLevel="1" spans="1:8">
      <c r="A206" s="25">
        <v>202</v>
      </c>
      <c r="B206" s="26" t="s">
        <v>171</v>
      </c>
      <c r="C206" s="26" t="s">
        <v>270</v>
      </c>
      <c r="D206" s="17" t="s">
        <v>144</v>
      </c>
      <c r="E206" s="27">
        <v>1</v>
      </c>
      <c r="F206" s="15">
        <v>501.46</v>
      </c>
      <c r="G206" s="15">
        <f t="shared" si="3"/>
        <v>501.46</v>
      </c>
      <c r="H206" s="28" t="s">
        <v>44</v>
      </c>
    </row>
    <row r="207" s="1" customFormat="1" ht="79.5" customHeight="1" outlineLevel="1" spans="1:8">
      <c r="A207" s="25">
        <v>203</v>
      </c>
      <c r="B207" s="26" t="s">
        <v>171</v>
      </c>
      <c r="C207" s="26" t="s">
        <v>271</v>
      </c>
      <c r="D207" s="17" t="s">
        <v>144</v>
      </c>
      <c r="E207" s="27">
        <v>1</v>
      </c>
      <c r="F207" s="15">
        <v>501.46</v>
      </c>
      <c r="G207" s="15">
        <f t="shared" si="3"/>
        <v>501.46</v>
      </c>
      <c r="H207" s="28" t="s">
        <v>44</v>
      </c>
    </row>
    <row r="208" s="1" customFormat="1" ht="79.5" customHeight="1" outlineLevel="1" spans="1:8">
      <c r="A208" s="25">
        <v>204</v>
      </c>
      <c r="B208" s="26" t="s">
        <v>171</v>
      </c>
      <c r="C208" s="26" t="s">
        <v>272</v>
      </c>
      <c r="D208" s="17" t="s">
        <v>144</v>
      </c>
      <c r="E208" s="27">
        <v>1</v>
      </c>
      <c r="F208" s="15">
        <v>501.46</v>
      </c>
      <c r="G208" s="15">
        <f t="shared" si="3"/>
        <v>501.46</v>
      </c>
      <c r="H208" s="28" t="s">
        <v>44</v>
      </c>
    </row>
    <row r="209" s="1" customFormat="1" ht="79.5" customHeight="1" outlineLevel="1" spans="1:8">
      <c r="A209" s="25">
        <v>205</v>
      </c>
      <c r="B209" s="26" t="s">
        <v>171</v>
      </c>
      <c r="C209" s="26" t="s">
        <v>273</v>
      </c>
      <c r="D209" s="17" t="s">
        <v>144</v>
      </c>
      <c r="E209" s="27">
        <v>1</v>
      </c>
      <c r="F209" s="15">
        <v>501.46</v>
      </c>
      <c r="G209" s="15">
        <f t="shared" si="3"/>
        <v>501.46</v>
      </c>
      <c r="H209" s="28" t="s">
        <v>44</v>
      </c>
    </row>
    <row r="210" s="1" customFormat="1" ht="66.75" customHeight="1" outlineLevel="1" spans="1:8">
      <c r="A210" s="25">
        <v>206</v>
      </c>
      <c r="B210" s="26" t="s">
        <v>171</v>
      </c>
      <c r="C210" s="26" t="s">
        <v>274</v>
      </c>
      <c r="D210" s="17" t="s">
        <v>144</v>
      </c>
      <c r="E210" s="27">
        <v>1</v>
      </c>
      <c r="F210" s="15">
        <v>501.46</v>
      </c>
      <c r="G210" s="15">
        <f t="shared" si="3"/>
        <v>501.46</v>
      </c>
      <c r="H210" s="28" t="s">
        <v>44</v>
      </c>
    </row>
    <row r="211" s="1" customFormat="1" ht="79.5" customHeight="1" outlineLevel="1" spans="1:8">
      <c r="A211" s="25">
        <v>207</v>
      </c>
      <c r="B211" s="26" t="s">
        <v>171</v>
      </c>
      <c r="C211" s="26" t="s">
        <v>275</v>
      </c>
      <c r="D211" s="17" t="s">
        <v>144</v>
      </c>
      <c r="E211" s="27">
        <v>1</v>
      </c>
      <c r="F211" s="15">
        <v>501.46</v>
      </c>
      <c r="G211" s="15">
        <f t="shared" si="3"/>
        <v>501.46</v>
      </c>
      <c r="H211" s="28" t="s">
        <v>44</v>
      </c>
    </row>
    <row r="212" s="1" customFormat="1" ht="66.75" customHeight="1" outlineLevel="1" spans="1:8">
      <c r="A212" s="25">
        <v>208</v>
      </c>
      <c r="B212" s="26" t="s">
        <v>171</v>
      </c>
      <c r="C212" s="26" t="s">
        <v>276</v>
      </c>
      <c r="D212" s="17" t="s">
        <v>144</v>
      </c>
      <c r="E212" s="27">
        <v>1</v>
      </c>
      <c r="F212" s="15">
        <v>501.46</v>
      </c>
      <c r="G212" s="15">
        <f t="shared" si="3"/>
        <v>501.46</v>
      </c>
      <c r="H212" s="28" t="s">
        <v>44</v>
      </c>
    </row>
    <row r="213" s="1" customFormat="1" ht="66.75" customHeight="1" outlineLevel="1" spans="1:8">
      <c r="A213" s="25">
        <v>209</v>
      </c>
      <c r="B213" s="26" t="s">
        <v>171</v>
      </c>
      <c r="C213" s="26" t="s">
        <v>277</v>
      </c>
      <c r="D213" s="17" t="s">
        <v>144</v>
      </c>
      <c r="E213" s="27">
        <v>1</v>
      </c>
      <c r="F213" s="15">
        <v>501.46</v>
      </c>
      <c r="G213" s="15">
        <f t="shared" si="3"/>
        <v>501.46</v>
      </c>
      <c r="H213" s="28" t="s">
        <v>44</v>
      </c>
    </row>
    <row r="214" s="1" customFormat="1" ht="66.75" customHeight="1" outlineLevel="1" spans="1:8">
      <c r="A214" s="25">
        <v>210</v>
      </c>
      <c r="B214" s="26" t="s">
        <v>171</v>
      </c>
      <c r="C214" s="26" t="s">
        <v>278</v>
      </c>
      <c r="D214" s="17" t="s">
        <v>144</v>
      </c>
      <c r="E214" s="27">
        <v>1</v>
      </c>
      <c r="F214" s="15">
        <v>501.46</v>
      </c>
      <c r="G214" s="15">
        <f t="shared" si="3"/>
        <v>501.46</v>
      </c>
      <c r="H214" s="28" t="s">
        <v>44</v>
      </c>
    </row>
    <row r="215" s="1" customFormat="1" ht="66.75" customHeight="1" outlineLevel="1" spans="1:8">
      <c r="A215" s="25">
        <v>211</v>
      </c>
      <c r="B215" s="26" t="s">
        <v>171</v>
      </c>
      <c r="C215" s="26" t="s">
        <v>279</v>
      </c>
      <c r="D215" s="17" t="s">
        <v>144</v>
      </c>
      <c r="E215" s="27">
        <v>1</v>
      </c>
      <c r="F215" s="15">
        <v>501.46</v>
      </c>
      <c r="G215" s="15">
        <f t="shared" si="3"/>
        <v>501.46</v>
      </c>
      <c r="H215" s="28" t="s">
        <v>44</v>
      </c>
    </row>
    <row r="216" s="1" customFormat="1" ht="66.75" customHeight="1" outlineLevel="1" spans="1:8">
      <c r="A216" s="25">
        <v>212</v>
      </c>
      <c r="B216" s="26" t="s">
        <v>171</v>
      </c>
      <c r="C216" s="26" t="s">
        <v>280</v>
      </c>
      <c r="D216" s="17" t="s">
        <v>144</v>
      </c>
      <c r="E216" s="27">
        <v>1</v>
      </c>
      <c r="F216" s="15">
        <v>501.46</v>
      </c>
      <c r="G216" s="15">
        <f t="shared" si="3"/>
        <v>501.46</v>
      </c>
      <c r="H216" s="28" t="s">
        <v>44</v>
      </c>
    </row>
    <row r="217" s="1" customFormat="1" ht="66.75" customHeight="1" outlineLevel="1" spans="1:8">
      <c r="A217" s="25">
        <v>213</v>
      </c>
      <c r="B217" s="26" t="s">
        <v>171</v>
      </c>
      <c r="C217" s="26" t="s">
        <v>281</v>
      </c>
      <c r="D217" s="17" t="s">
        <v>144</v>
      </c>
      <c r="E217" s="27">
        <v>1</v>
      </c>
      <c r="F217" s="15">
        <v>501.46</v>
      </c>
      <c r="G217" s="15">
        <f t="shared" si="3"/>
        <v>501.46</v>
      </c>
      <c r="H217" s="28" t="s">
        <v>44</v>
      </c>
    </row>
    <row r="218" s="1" customFormat="1" ht="66.75" customHeight="1" outlineLevel="1" spans="1:8">
      <c r="A218" s="25">
        <v>214</v>
      </c>
      <c r="B218" s="26" t="s">
        <v>171</v>
      </c>
      <c r="C218" s="26" t="s">
        <v>282</v>
      </c>
      <c r="D218" s="17" t="s">
        <v>144</v>
      </c>
      <c r="E218" s="27">
        <v>1</v>
      </c>
      <c r="F218" s="15">
        <v>501.46</v>
      </c>
      <c r="G218" s="15">
        <f t="shared" si="3"/>
        <v>501.46</v>
      </c>
      <c r="H218" s="28" t="s">
        <v>44</v>
      </c>
    </row>
    <row r="219" s="1" customFormat="1" ht="66.75" customHeight="1" outlineLevel="1" spans="1:8">
      <c r="A219" s="25">
        <v>215</v>
      </c>
      <c r="B219" s="26" t="s">
        <v>171</v>
      </c>
      <c r="C219" s="26" t="s">
        <v>283</v>
      </c>
      <c r="D219" s="17" t="s">
        <v>144</v>
      </c>
      <c r="E219" s="27">
        <v>1</v>
      </c>
      <c r="F219" s="15">
        <v>501.46</v>
      </c>
      <c r="G219" s="15">
        <f t="shared" si="3"/>
        <v>501.46</v>
      </c>
      <c r="H219" s="28" t="s">
        <v>44</v>
      </c>
    </row>
    <row r="220" s="1" customFormat="1" ht="66.75" customHeight="1" outlineLevel="1" spans="1:8">
      <c r="A220" s="25">
        <v>216</v>
      </c>
      <c r="B220" s="26" t="s">
        <v>171</v>
      </c>
      <c r="C220" s="26" t="s">
        <v>284</v>
      </c>
      <c r="D220" s="17" t="s">
        <v>144</v>
      </c>
      <c r="E220" s="27">
        <v>1</v>
      </c>
      <c r="F220" s="15">
        <v>501.46</v>
      </c>
      <c r="G220" s="15">
        <f t="shared" si="3"/>
        <v>501.46</v>
      </c>
      <c r="H220" s="28" t="s">
        <v>44</v>
      </c>
    </row>
    <row r="221" s="1" customFormat="1" ht="66.75" customHeight="1" outlineLevel="1" spans="1:8">
      <c r="A221" s="25">
        <v>217</v>
      </c>
      <c r="B221" s="26" t="s">
        <v>171</v>
      </c>
      <c r="C221" s="26" t="s">
        <v>285</v>
      </c>
      <c r="D221" s="17" t="s">
        <v>144</v>
      </c>
      <c r="E221" s="27">
        <v>1</v>
      </c>
      <c r="F221" s="15">
        <v>501.46</v>
      </c>
      <c r="G221" s="15">
        <f t="shared" si="3"/>
        <v>501.46</v>
      </c>
      <c r="H221" s="28" t="s">
        <v>44</v>
      </c>
    </row>
    <row r="222" s="1" customFormat="1" ht="66.75" customHeight="1" outlineLevel="1" spans="1:8">
      <c r="A222" s="25">
        <v>218</v>
      </c>
      <c r="B222" s="26" t="s">
        <v>171</v>
      </c>
      <c r="C222" s="26" t="s">
        <v>286</v>
      </c>
      <c r="D222" s="17" t="s">
        <v>144</v>
      </c>
      <c r="E222" s="27">
        <v>1</v>
      </c>
      <c r="F222" s="15">
        <v>501.46</v>
      </c>
      <c r="G222" s="15">
        <f t="shared" si="3"/>
        <v>501.46</v>
      </c>
      <c r="H222" s="28" t="s">
        <v>44</v>
      </c>
    </row>
    <row r="223" s="1" customFormat="1" ht="66.75" customHeight="1" outlineLevel="1" spans="1:8">
      <c r="A223" s="25">
        <v>219</v>
      </c>
      <c r="B223" s="26" t="s">
        <v>171</v>
      </c>
      <c r="C223" s="26" t="s">
        <v>287</v>
      </c>
      <c r="D223" s="17" t="s">
        <v>144</v>
      </c>
      <c r="E223" s="27">
        <v>1</v>
      </c>
      <c r="F223" s="15">
        <v>501.46</v>
      </c>
      <c r="G223" s="15">
        <f t="shared" si="3"/>
        <v>501.46</v>
      </c>
      <c r="H223" s="28" t="s">
        <v>44</v>
      </c>
    </row>
    <row r="224" s="1" customFormat="1" ht="79.5" customHeight="1" outlineLevel="1" spans="1:8">
      <c r="A224" s="25">
        <v>220</v>
      </c>
      <c r="B224" s="26" t="s">
        <v>171</v>
      </c>
      <c r="C224" s="26" t="s">
        <v>288</v>
      </c>
      <c r="D224" s="17" t="s">
        <v>144</v>
      </c>
      <c r="E224" s="27">
        <v>1</v>
      </c>
      <c r="F224" s="15">
        <v>501.46</v>
      </c>
      <c r="G224" s="15">
        <f t="shared" si="3"/>
        <v>501.46</v>
      </c>
      <c r="H224" s="28" t="s">
        <v>44</v>
      </c>
    </row>
    <row r="225" s="1" customFormat="1" ht="79.5" customHeight="1" outlineLevel="1" spans="1:8">
      <c r="A225" s="25">
        <v>221</v>
      </c>
      <c r="B225" s="26" t="s">
        <v>171</v>
      </c>
      <c r="C225" s="26" t="s">
        <v>289</v>
      </c>
      <c r="D225" s="17" t="s">
        <v>144</v>
      </c>
      <c r="E225" s="27">
        <v>1</v>
      </c>
      <c r="F225" s="15">
        <v>501.46</v>
      </c>
      <c r="G225" s="15">
        <f t="shared" si="3"/>
        <v>501.46</v>
      </c>
      <c r="H225" s="28" t="s">
        <v>44</v>
      </c>
    </row>
    <row r="226" s="1" customFormat="1" ht="79.5" customHeight="1" outlineLevel="1" spans="1:8">
      <c r="A226" s="25">
        <v>222</v>
      </c>
      <c r="B226" s="26" t="s">
        <v>171</v>
      </c>
      <c r="C226" s="26" t="s">
        <v>290</v>
      </c>
      <c r="D226" s="17" t="s">
        <v>144</v>
      </c>
      <c r="E226" s="27">
        <v>1</v>
      </c>
      <c r="F226" s="15">
        <v>501.46</v>
      </c>
      <c r="G226" s="15">
        <f t="shared" si="3"/>
        <v>501.46</v>
      </c>
      <c r="H226" s="28" t="s">
        <v>44</v>
      </c>
    </row>
    <row r="227" s="1" customFormat="1" ht="79.5" customHeight="1" outlineLevel="1" spans="1:8">
      <c r="A227" s="25">
        <v>223</v>
      </c>
      <c r="B227" s="26" t="s">
        <v>171</v>
      </c>
      <c r="C227" s="26" t="s">
        <v>291</v>
      </c>
      <c r="D227" s="17" t="s">
        <v>144</v>
      </c>
      <c r="E227" s="27">
        <v>1</v>
      </c>
      <c r="F227" s="15">
        <v>501.46</v>
      </c>
      <c r="G227" s="15">
        <f t="shared" si="3"/>
        <v>501.46</v>
      </c>
      <c r="H227" s="28" t="s">
        <v>44</v>
      </c>
    </row>
    <row r="228" s="1" customFormat="1" ht="79.5" customHeight="1" outlineLevel="1" spans="1:8">
      <c r="A228" s="25">
        <v>224</v>
      </c>
      <c r="B228" s="26" t="s">
        <v>171</v>
      </c>
      <c r="C228" s="26" t="s">
        <v>292</v>
      </c>
      <c r="D228" s="17" t="s">
        <v>144</v>
      </c>
      <c r="E228" s="27">
        <v>1</v>
      </c>
      <c r="F228" s="15">
        <v>501.46</v>
      </c>
      <c r="G228" s="15">
        <f t="shared" si="3"/>
        <v>501.46</v>
      </c>
      <c r="H228" s="28" t="s">
        <v>44</v>
      </c>
    </row>
    <row r="229" s="1" customFormat="1" ht="79.5" customHeight="1" outlineLevel="1" spans="1:8">
      <c r="A229" s="25">
        <v>225</v>
      </c>
      <c r="B229" s="26" t="s">
        <v>171</v>
      </c>
      <c r="C229" s="26" t="s">
        <v>293</v>
      </c>
      <c r="D229" s="17" t="s">
        <v>144</v>
      </c>
      <c r="E229" s="27">
        <v>1</v>
      </c>
      <c r="F229" s="15">
        <v>501.46</v>
      </c>
      <c r="G229" s="15">
        <f t="shared" si="3"/>
        <v>501.46</v>
      </c>
      <c r="H229" s="28" t="s">
        <v>44</v>
      </c>
    </row>
    <row r="230" s="1" customFormat="1" ht="92.25" customHeight="1" outlineLevel="1" spans="1:8">
      <c r="A230" s="25">
        <v>226</v>
      </c>
      <c r="B230" s="26" t="s">
        <v>171</v>
      </c>
      <c r="C230" s="26" t="s">
        <v>294</v>
      </c>
      <c r="D230" s="17" t="s">
        <v>144</v>
      </c>
      <c r="E230" s="27">
        <v>2</v>
      </c>
      <c r="F230" s="15">
        <v>501.46</v>
      </c>
      <c r="G230" s="15">
        <f t="shared" si="3"/>
        <v>1002.92</v>
      </c>
      <c r="H230" s="28" t="s">
        <v>44</v>
      </c>
    </row>
    <row r="231" s="1" customFormat="1" ht="79.5" customHeight="1" outlineLevel="1" spans="1:8">
      <c r="A231" s="25">
        <v>227</v>
      </c>
      <c r="B231" s="26" t="s">
        <v>171</v>
      </c>
      <c r="C231" s="26" t="s">
        <v>295</v>
      </c>
      <c r="D231" s="17" t="s">
        <v>144</v>
      </c>
      <c r="E231" s="27">
        <v>1</v>
      </c>
      <c r="F231" s="15">
        <v>501.46</v>
      </c>
      <c r="G231" s="15">
        <f t="shared" si="3"/>
        <v>501.46</v>
      </c>
      <c r="H231" s="28" t="s">
        <v>44</v>
      </c>
    </row>
    <row r="232" s="1" customFormat="1" ht="79.5" customHeight="1" outlineLevel="1" spans="1:8">
      <c r="A232" s="25">
        <v>228</v>
      </c>
      <c r="B232" s="26" t="s">
        <v>171</v>
      </c>
      <c r="C232" s="26" t="s">
        <v>296</v>
      </c>
      <c r="D232" s="17" t="s">
        <v>144</v>
      </c>
      <c r="E232" s="27">
        <v>1</v>
      </c>
      <c r="F232" s="15">
        <v>501.46</v>
      </c>
      <c r="G232" s="15">
        <f t="shared" si="3"/>
        <v>501.46</v>
      </c>
      <c r="H232" s="28" t="s">
        <v>44</v>
      </c>
    </row>
    <row r="233" s="1" customFormat="1" ht="79.5" customHeight="1" outlineLevel="1" spans="1:8">
      <c r="A233" s="25">
        <v>229</v>
      </c>
      <c r="B233" s="26" t="s">
        <v>171</v>
      </c>
      <c r="C233" s="26" t="s">
        <v>297</v>
      </c>
      <c r="D233" s="17" t="s">
        <v>144</v>
      </c>
      <c r="E233" s="27">
        <v>1</v>
      </c>
      <c r="F233" s="15">
        <v>501.46</v>
      </c>
      <c r="G233" s="15">
        <f t="shared" si="3"/>
        <v>501.46</v>
      </c>
      <c r="H233" s="28" t="s">
        <v>44</v>
      </c>
    </row>
    <row r="234" s="1" customFormat="1" ht="79.5" customHeight="1" outlineLevel="1" spans="1:8">
      <c r="A234" s="25">
        <v>230</v>
      </c>
      <c r="B234" s="26" t="s">
        <v>171</v>
      </c>
      <c r="C234" s="26" t="s">
        <v>298</v>
      </c>
      <c r="D234" s="17" t="s">
        <v>144</v>
      </c>
      <c r="E234" s="27">
        <v>1</v>
      </c>
      <c r="F234" s="15">
        <v>501.46</v>
      </c>
      <c r="G234" s="15">
        <f t="shared" si="3"/>
        <v>501.46</v>
      </c>
      <c r="H234" s="28" t="s">
        <v>44</v>
      </c>
    </row>
    <row r="235" s="1" customFormat="1" ht="79.5" customHeight="1" outlineLevel="1" spans="1:8">
      <c r="A235" s="25">
        <v>231</v>
      </c>
      <c r="B235" s="26" t="s">
        <v>171</v>
      </c>
      <c r="C235" s="26" t="s">
        <v>299</v>
      </c>
      <c r="D235" s="17" t="s">
        <v>144</v>
      </c>
      <c r="E235" s="27">
        <v>1</v>
      </c>
      <c r="F235" s="15">
        <v>501.46</v>
      </c>
      <c r="G235" s="15">
        <f t="shared" si="3"/>
        <v>501.46</v>
      </c>
      <c r="H235" s="28" t="s">
        <v>44</v>
      </c>
    </row>
    <row r="236" s="1" customFormat="1" ht="79.5" customHeight="1" outlineLevel="1" spans="1:8">
      <c r="A236" s="25">
        <v>232</v>
      </c>
      <c r="B236" s="26" t="s">
        <v>171</v>
      </c>
      <c r="C236" s="26" t="s">
        <v>300</v>
      </c>
      <c r="D236" s="17" t="s">
        <v>144</v>
      </c>
      <c r="E236" s="27">
        <v>1</v>
      </c>
      <c r="F236" s="15">
        <v>501.46</v>
      </c>
      <c r="G236" s="15">
        <f t="shared" si="3"/>
        <v>501.46</v>
      </c>
      <c r="H236" s="28" t="s">
        <v>44</v>
      </c>
    </row>
    <row r="237" s="1" customFormat="1" ht="66.75" customHeight="1" outlineLevel="1" spans="1:8">
      <c r="A237" s="25">
        <v>233</v>
      </c>
      <c r="B237" s="26" t="s">
        <v>171</v>
      </c>
      <c r="C237" s="26" t="s">
        <v>301</v>
      </c>
      <c r="D237" s="17" t="s">
        <v>144</v>
      </c>
      <c r="E237" s="27">
        <v>1</v>
      </c>
      <c r="F237" s="15">
        <v>501.46</v>
      </c>
      <c r="G237" s="15">
        <f t="shared" si="3"/>
        <v>501.46</v>
      </c>
      <c r="H237" s="28" t="s">
        <v>44</v>
      </c>
    </row>
    <row r="238" s="1" customFormat="1" ht="79.5" customHeight="1" outlineLevel="1" spans="1:8">
      <c r="A238" s="25">
        <v>234</v>
      </c>
      <c r="B238" s="26" t="s">
        <v>171</v>
      </c>
      <c r="C238" s="26" t="s">
        <v>302</v>
      </c>
      <c r="D238" s="17" t="s">
        <v>144</v>
      </c>
      <c r="E238" s="27">
        <v>1</v>
      </c>
      <c r="F238" s="15">
        <v>501.46</v>
      </c>
      <c r="G238" s="15">
        <f t="shared" si="3"/>
        <v>501.46</v>
      </c>
      <c r="H238" s="28" t="s">
        <v>44</v>
      </c>
    </row>
    <row r="239" s="1" customFormat="1" ht="79.5" customHeight="1" outlineLevel="1" spans="1:8">
      <c r="A239" s="25">
        <v>235</v>
      </c>
      <c r="B239" s="26" t="s">
        <v>171</v>
      </c>
      <c r="C239" s="26" t="s">
        <v>303</v>
      </c>
      <c r="D239" s="17" t="s">
        <v>144</v>
      </c>
      <c r="E239" s="27">
        <v>1</v>
      </c>
      <c r="F239" s="15">
        <v>501.46</v>
      </c>
      <c r="G239" s="15">
        <f t="shared" si="3"/>
        <v>501.46</v>
      </c>
      <c r="H239" s="28" t="s">
        <v>44</v>
      </c>
    </row>
    <row r="240" s="1" customFormat="1" ht="79.5" customHeight="1" outlineLevel="1" spans="1:8">
      <c r="A240" s="25">
        <v>236</v>
      </c>
      <c r="B240" s="26" t="s">
        <v>171</v>
      </c>
      <c r="C240" s="26" t="s">
        <v>304</v>
      </c>
      <c r="D240" s="17" t="s">
        <v>144</v>
      </c>
      <c r="E240" s="27">
        <v>1</v>
      </c>
      <c r="F240" s="15">
        <v>501.46</v>
      </c>
      <c r="G240" s="15">
        <f t="shared" si="3"/>
        <v>501.46</v>
      </c>
      <c r="H240" s="28" t="s">
        <v>44</v>
      </c>
    </row>
    <row r="241" s="1" customFormat="1" ht="79.5" customHeight="1" outlineLevel="1" spans="1:8">
      <c r="A241" s="25">
        <v>237</v>
      </c>
      <c r="B241" s="26" t="s">
        <v>171</v>
      </c>
      <c r="C241" s="26" t="s">
        <v>305</v>
      </c>
      <c r="D241" s="17" t="s">
        <v>144</v>
      </c>
      <c r="E241" s="27">
        <v>1</v>
      </c>
      <c r="F241" s="15">
        <v>501.46</v>
      </c>
      <c r="G241" s="15">
        <f t="shared" si="3"/>
        <v>501.46</v>
      </c>
      <c r="H241" s="28" t="s">
        <v>44</v>
      </c>
    </row>
    <row r="242" s="1" customFormat="1" ht="79.5" customHeight="1" outlineLevel="1" spans="1:8">
      <c r="A242" s="25">
        <v>238</v>
      </c>
      <c r="B242" s="26" t="s">
        <v>171</v>
      </c>
      <c r="C242" s="26" t="s">
        <v>306</v>
      </c>
      <c r="D242" s="17" t="s">
        <v>144</v>
      </c>
      <c r="E242" s="27">
        <v>1</v>
      </c>
      <c r="F242" s="15">
        <v>501.46</v>
      </c>
      <c r="G242" s="15">
        <f t="shared" si="3"/>
        <v>501.46</v>
      </c>
      <c r="H242" s="28" t="s">
        <v>44</v>
      </c>
    </row>
    <row r="243" s="1" customFormat="1" ht="79.5" customHeight="1" outlineLevel="1" spans="1:8">
      <c r="A243" s="25">
        <v>239</v>
      </c>
      <c r="B243" s="26" t="s">
        <v>171</v>
      </c>
      <c r="C243" s="26" t="s">
        <v>307</v>
      </c>
      <c r="D243" s="17" t="s">
        <v>144</v>
      </c>
      <c r="E243" s="27">
        <v>1</v>
      </c>
      <c r="F243" s="15">
        <v>501.46</v>
      </c>
      <c r="G243" s="15">
        <f t="shared" si="3"/>
        <v>501.46</v>
      </c>
      <c r="H243" s="28" t="s">
        <v>44</v>
      </c>
    </row>
    <row r="244" s="1" customFormat="1" ht="79.5" customHeight="1" outlineLevel="1" spans="1:8">
      <c r="A244" s="25">
        <v>240</v>
      </c>
      <c r="B244" s="26" t="s">
        <v>171</v>
      </c>
      <c r="C244" s="26" t="s">
        <v>308</v>
      </c>
      <c r="D244" s="17" t="s">
        <v>144</v>
      </c>
      <c r="E244" s="27">
        <v>1</v>
      </c>
      <c r="F244" s="15">
        <v>501.46</v>
      </c>
      <c r="G244" s="15">
        <f t="shared" si="3"/>
        <v>501.46</v>
      </c>
      <c r="H244" s="28" t="s">
        <v>44</v>
      </c>
    </row>
    <row r="245" s="1" customFormat="1" ht="79.5" customHeight="1" outlineLevel="1" spans="1:8">
      <c r="A245" s="25">
        <v>241</v>
      </c>
      <c r="B245" s="26" t="s">
        <v>171</v>
      </c>
      <c r="C245" s="26" t="s">
        <v>308</v>
      </c>
      <c r="D245" s="17" t="s">
        <v>144</v>
      </c>
      <c r="E245" s="27">
        <v>1</v>
      </c>
      <c r="F245" s="15">
        <v>501.46</v>
      </c>
      <c r="G245" s="15">
        <f t="shared" si="3"/>
        <v>501.46</v>
      </c>
      <c r="H245" s="28" t="s">
        <v>44</v>
      </c>
    </row>
    <row r="246" s="1" customFormat="1" ht="79.5" customHeight="1" outlineLevel="1" spans="1:8">
      <c r="A246" s="25">
        <v>242</v>
      </c>
      <c r="B246" s="26" t="s">
        <v>171</v>
      </c>
      <c r="C246" s="26" t="s">
        <v>308</v>
      </c>
      <c r="D246" s="17" t="s">
        <v>144</v>
      </c>
      <c r="E246" s="27">
        <v>1</v>
      </c>
      <c r="F246" s="15">
        <v>501.46</v>
      </c>
      <c r="G246" s="15">
        <f t="shared" si="3"/>
        <v>501.46</v>
      </c>
      <c r="H246" s="28" t="s">
        <v>44</v>
      </c>
    </row>
    <row r="247" s="1" customFormat="1" ht="79.5" customHeight="1" outlineLevel="1" spans="1:8">
      <c r="A247" s="25">
        <v>243</v>
      </c>
      <c r="B247" s="26" t="s">
        <v>171</v>
      </c>
      <c r="C247" s="26" t="s">
        <v>309</v>
      </c>
      <c r="D247" s="17" t="s">
        <v>144</v>
      </c>
      <c r="E247" s="27">
        <v>1</v>
      </c>
      <c r="F247" s="15">
        <v>501.46</v>
      </c>
      <c r="G247" s="15">
        <f t="shared" si="3"/>
        <v>501.46</v>
      </c>
      <c r="H247" s="28" t="s">
        <v>44</v>
      </c>
    </row>
    <row r="248" s="1" customFormat="1" ht="92.25" customHeight="1" outlineLevel="1" spans="1:8">
      <c r="A248" s="25">
        <v>244</v>
      </c>
      <c r="B248" s="26" t="s">
        <v>171</v>
      </c>
      <c r="C248" s="26" t="s">
        <v>310</v>
      </c>
      <c r="D248" s="17" t="s">
        <v>144</v>
      </c>
      <c r="E248" s="27">
        <v>1</v>
      </c>
      <c r="F248" s="15">
        <v>501.46</v>
      </c>
      <c r="G248" s="15">
        <f t="shared" si="3"/>
        <v>501.46</v>
      </c>
      <c r="H248" s="28" t="s">
        <v>44</v>
      </c>
    </row>
    <row r="249" s="1" customFormat="1" ht="79.5" customHeight="1" outlineLevel="1" spans="1:8">
      <c r="A249" s="25">
        <v>245</v>
      </c>
      <c r="B249" s="26" t="s">
        <v>171</v>
      </c>
      <c r="C249" s="26" t="s">
        <v>311</v>
      </c>
      <c r="D249" s="17" t="s">
        <v>144</v>
      </c>
      <c r="E249" s="27">
        <v>2</v>
      </c>
      <c r="F249" s="15">
        <v>501.46</v>
      </c>
      <c r="G249" s="15">
        <f t="shared" si="3"/>
        <v>1002.92</v>
      </c>
      <c r="H249" s="28" t="s">
        <v>44</v>
      </c>
    </row>
    <row r="250" s="1" customFormat="1" ht="79.5" customHeight="1" outlineLevel="1" spans="1:8">
      <c r="A250" s="25">
        <v>246</v>
      </c>
      <c r="B250" s="26" t="s">
        <v>171</v>
      </c>
      <c r="C250" s="26" t="s">
        <v>312</v>
      </c>
      <c r="D250" s="17" t="s">
        <v>144</v>
      </c>
      <c r="E250" s="27">
        <v>1</v>
      </c>
      <c r="F250" s="15">
        <v>501.46</v>
      </c>
      <c r="G250" s="15">
        <f t="shared" si="3"/>
        <v>501.46</v>
      </c>
      <c r="H250" s="28" t="s">
        <v>44</v>
      </c>
    </row>
    <row r="251" s="1" customFormat="1" ht="79.5" customHeight="1" outlineLevel="1" spans="1:8">
      <c r="A251" s="25">
        <v>247</v>
      </c>
      <c r="B251" s="26" t="s">
        <v>171</v>
      </c>
      <c r="C251" s="26" t="s">
        <v>313</v>
      </c>
      <c r="D251" s="17" t="s">
        <v>144</v>
      </c>
      <c r="E251" s="27">
        <v>1</v>
      </c>
      <c r="F251" s="15">
        <v>501.46</v>
      </c>
      <c r="G251" s="15">
        <f t="shared" si="3"/>
        <v>501.46</v>
      </c>
      <c r="H251" s="28" t="s">
        <v>44</v>
      </c>
    </row>
    <row r="252" s="1" customFormat="1" ht="79.5" customHeight="1" outlineLevel="1" spans="1:8">
      <c r="A252" s="25">
        <v>248</v>
      </c>
      <c r="B252" s="26" t="s">
        <v>171</v>
      </c>
      <c r="C252" s="26" t="s">
        <v>314</v>
      </c>
      <c r="D252" s="17" t="s">
        <v>144</v>
      </c>
      <c r="E252" s="27">
        <v>1</v>
      </c>
      <c r="F252" s="15">
        <v>501.46</v>
      </c>
      <c r="G252" s="15">
        <f t="shared" si="3"/>
        <v>501.46</v>
      </c>
      <c r="H252" s="28" t="s">
        <v>44</v>
      </c>
    </row>
    <row r="253" s="1" customFormat="1" ht="79.5" customHeight="1" outlineLevel="1" spans="1:8">
      <c r="A253" s="25">
        <v>249</v>
      </c>
      <c r="B253" s="26" t="s">
        <v>171</v>
      </c>
      <c r="C253" s="26" t="s">
        <v>315</v>
      </c>
      <c r="D253" s="17" t="s">
        <v>144</v>
      </c>
      <c r="E253" s="27">
        <v>1</v>
      </c>
      <c r="F253" s="15">
        <v>501.46</v>
      </c>
      <c r="G253" s="15">
        <f t="shared" si="3"/>
        <v>501.46</v>
      </c>
      <c r="H253" s="28" t="s">
        <v>44</v>
      </c>
    </row>
    <row r="254" s="1" customFormat="1" ht="79.5" customHeight="1" outlineLevel="1" spans="1:8">
      <c r="A254" s="25">
        <v>250</v>
      </c>
      <c r="B254" s="26" t="s">
        <v>171</v>
      </c>
      <c r="C254" s="26" t="s">
        <v>316</v>
      </c>
      <c r="D254" s="17" t="s">
        <v>144</v>
      </c>
      <c r="E254" s="27">
        <v>1</v>
      </c>
      <c r="F254" s="15">
        <v>501.46</v>
      </c>
      <c r="G254" s="15">
        <f t="shared" si="3"/>
        <v>501.46</v>
      </c>
      <c r="H254" s="28" t="s">
        <v>44</v>
      </c>
    </row>
    <row r="255" s="1" customFormat="1" ht="79.5" customHeight="1" outlineLevel="1" spans="1:8">
      <c r="A255" s="25">
        <v>251</v>
      </c>
      <c r="B255" s="26" t="s">
        <v>171</v>
      </c>
      <c r="C255" s="26" t="s">
        <v>317</v>
      </c>
      <c r="D255" s="17" t="s">
        <v>144</v>
      </c>
      <c r="E255" s="27">
        <v>1</v>
      </c>
      <c r="F255" s="15">
        <v>501.46</v>
      </c>
      <c r="G255" s="15">
        <f t="shared" si="3"/>
        <v>501.46</v>
      </c>
      <c r="H255" s="28" t="s">
        <v>44</v>
      </c>
    </row>
    <row r="256" s="1" customFormat="1" ht="79.5" customHeight="1" outlineLevel="1" spans="1:8">
      <c r="A256" s="25">
        <v>252</v>
      </c>
      <c r="B256" s="26" t="s">
        <v>171</v>
      </c>
      <c r="C256" s="26" t="s">
        <v>318</v>
      </c>
      <c r="D256" s="17" t="s">
        <v>144</v>
      </c>
      <c r="E256" s="27">
        <v>2</v>
      </c>
      <c r="F256" s="15">
        <v>501.46</v>
      </c>
      <c r="G256" s="15">
        <f t="shared" si="3"/>
        <v>1002.92</v>
      </c>
      <c r="H256" s="28" t="s">
        <v>44</v>
      </c>
    </row>
    <row r="257" s="1" customFormat="1" ht="79.5" customHeight="1" outlineLevel="1" spans="1:8">
      <c r="A257" s="25">
        <v>253</v>
      </c>
      <c r="B257" s="26" t="s">
        <v>171</v>
      </c>
      <c r="C257" s="26" t="s">
        <v>319</v>
      </c>
      <c r="D257" s="17" t="s">
        <v>144</v>
      </c>
      <c r="E257" s="27">
        <v>1</v>
      </c>
      <c r="F257" s="15">
        <v>501.46</v>
      </c>
      <c r="G257" s="15">
        <f t="shared" si="3"/>
        <v>501.46</v>
      </c>
      <c r="H257" s="28" t="s">
        <v>44</v>
      </c>
    </row>
    <row r="258" s="1" customFormat="1" ht="79.5" customHeight="1" outlineLevel="1" spans="1:8">
      <c r="A258" s="25">
        <v>254</v>
      </c>
      <c r="B258" s="26" t="s">
        <v>171</v>
      </c>
      <c r="C258" s="26" t="s">
        <v>320</v>
      </c>
      <c r="D258" s="17" t="s">
        <v>144</v>
      </c>
      <c r="E258" s="27">
        <v>1</v>
      </c>
      <c r="F258" s="15">
        <v>501.46</v>
      </c>
      <c r="G258" s="15">
        <f t="shared" si="3"/>
        <v>501.46</v>
      </c>
      <c r="H258" s="28" t="s">
        <v>44</v>
      </c>
    </row>
    <row r="259" s="3" customFormat="1" ht="79.5" customHeight="1" outlineLevel="1" spans="1:8">
      <c r="A259" s="25">
        <v>255</v>
      </c>
      <c r="B259" s="26" t="s">
        <v>171</v>
      </c>
      <c r="C259" s="26" t="s">
        <v>240</v>
      </c>
      <c r="D259" s="17" t="s">
        <v>144</v>
      </c>
      <c r="E259" s="27">
        <v>1</v>
      </c>
      <c r="F259" s="15">
        <v>501.46</v>
      </c>
      <c r="G259" s="15">
        <f t="shared" si="3"/>
        <v>501.46</v>
      </c>
      <c r="H259" s="28" t="s">
        <v>44</v>
      </c>
    </row>
    <row r="260" s="1" customFormat="1" ht="92.25" customHeight="1" spans="1:8">
      <c r="A260" s="25">
        <v>256</v>
      </c>
      <c r="B260" s="26" t="s">
        <v>321</v>
      </c>
      <c r="C260" s="26" t="s">
        <v>322</v>
      </c>
      <c r="D260" s="17" t="s">
        <v>144</v>
      </c>
      <c r="E260" s="27">
        <v>6</v>
      </c>
      <c r="F260" s="15">
        <v>216.22</v>
      </c>
      <c r="G260" s="15">
        <f t="shared" si="3"/>
        <v>1297.32</v>
      </c>
      <c r="H260" s="33"/>
    </row>
    <row r="261" s="1" customFormat="1" ht="92.25" customHeight="1" spans="1:8">
      <c r="A261" s="25">
        <v>257</v>
      </c>
      <c r="B261" s="26" t="s">
        <v>321</v>
      </c>
      <c r="C261" s="26" t="s">
        <v>323</v>
      </c>
      <c r="D261" s="17" t="s">
        <v>144</v>
      </c>
      <c r="E261" s="27">
        <v>3</v>
      </c>
      <c r="F261" s="15">
        <v>216.22</v>
      </c>
      <c r="G261" s="15">
        <f t="shared" si="3"/>
        <v>648.66</v>
      </c>
      <c r="H261" s="33"/>
    </row>
    <row r="262" s="2" customFormat="1" ht="54" customHeight="1" spans="1:8">
      <c r="A262" s="25">
        <v>258</v>
      </c>
      <c r="B262" s="26" t="s">
        <v>324</v>
      </c>
      <c r="C262" s="26" t="s">
        <v>325</v>
      </c>
      <c r="D262" s="17" t="s">
        <v>144</v>
      </c>
      <c r="E262" s="27">
        <v>8</v>
      </c>
      <c r="F262" s="15">
        <v>216.22</v>
      </c>
      <c r="G262" s="15">
        <f t="shared" ref="G262:G325" si="4">ROUND(F262*E262,2)</f>
        <v>1729.76</v>
      </c>
      <c r="H262" s="33"/>
    </row>
    <row r="263" s="2" customFormat="1" ht="54" customHeight="1" spans="1:8">
      <c r="A263" s="25">
        <v>259</v>
      </c>
      <c r="B263" s="26" t="s">
        <v>324</v>
      </c>
      <c r="C263" s="26" t="s">
        <v>326</v>
      </c>
      <c r="D263" s="17" t="s">
        <v>144</v>
      </c>
      <c r="E263" s="27">
        <v>5</v>
      </c>
      <c r="F263" s="15">
        <v>216.22</v>
      </c>
      <c r="G263" s="15">
        <f t="shared" si="4"/>
        <v>1081.1</v>
      </c>
      <c r="H263" s="33"/>
    </row>
    <row r="264" s="1" customFormat="1" ht="52" customHeight="1" spans="1:8">
      <c r="A264" s="25">
        <v>260</v>
      </c>
      <c r="B264" s="26" t="s">
        <v>327</v>
      </c>
      <c r="C264" s="26" t="s">
        <v>328</v>
      </c>
      <c r="D264" s="17" t="s">
        <v>75</v>
      </c>
      <c r="E264" s="27">
        <v>29.19</v>
      </c>
      <c r="F264" s="15">
        <v>6.32</v>
      </c>
      <c r="G264" s="15">
        <f t="shared" si="4"/>
        <v>184.48</v>
      </c>
      <c r="H264" s="28" t="s">
        <v>44</v>
      </c>
    </row>
    <row r="265" s="1" customFormat="1" ht="66.75" customHeight="1" spans="1:8">
      <c r="A265" s="25">
        <v>261</v>
      </c>
      <c r="B265" s="26" t="s">
        <v>327</v>
      </c>
      <c r="C265" s="26" t="s">
        <v>329</v>
      </c>
      <c r="D265" s="17" t="s">
        <v>75</v>
      </c>
      <c r="E265" s="27">
        <v>22.92</v>
      </c>
      <c r="F265" s="15">
        <v>24.26</v>
      </c>
      <c r="G265" s="15">
        <f t="shared" si="4"/>
        <v>556.04</v>
      </c>
      <c r="H265" s="28" t="s">
        <v>44</v>
      </c>
    </row>
    <row r="266" s="1" customFormat="1" ht="54" customHeight="1" spans="1:8">
      <c r="A266" s="25">
        <v>262</v>
      </c>
      <c r="B266" s="26" t="s">
        <v>327</v>
      </c>
      <c r="C266" s="26" t="s">
        <v>330</v>
      </c>
      <c r="D266" s="17" t="s">
        <v>75</v>
      </c>
      <c r="E266" s="27">
        <v>291.12</v>
      </c>
      <c r="F266" s="15">
        <v>10.03</v>
      </c>
      <c r="G266" s="15">
        <f t="shared" si="4"/>
        <v>2919.93</v>
      </c>
      <c r="H266" s="28" t="s">
        <v>44</v>
      </c>
    </row>
    <row r="267" s="1" customFormat="1" ht="66.75" customHeight="1" spans="1:8">
      <c r="A267" s="25">
        <v>263</v>
      </c>
      <c r="B267" s="26" t="s">
        <v>327</v>
      </c>
      <c r="C267" s="26" t="s">
        <v>331</v>
      </c>
      <c r="D267" s="17" t="s">
        <v>75</v>
      </c>
      <c r="E267" s="27">
        <v>41.85</v>
      </c>
      <c r="F267" s="15">
        <v>7.74</v>
      </c>
      <c r="G267" s="15">
        <f t="shared" si="4"/>
        <v>323.92</v>
      </c>
      <c r="H267" s="28" t="s">
        <v>44</v>
      </c>
    </row>
    <row r="268" s="1" customFormat="1" ht="54" customHeight="1" spans="1:8">
      <c r="A268" s="25">
        <v>264</v>
      </c>
      <c r="B268" s="26" t="s">
        <v>327</v>
      </c>
      <c r="C268" s="26" t="s">
        <v>332</v>
      </c>
      <c r="D268" s="17" t="s">
        <v>75</v>
      </c>
      <c r="E268" s="27">
        <v>18.19</v>
      </c>
      <c r="F268" s="15">
        <v>7.74</v>
      </c>
      <c r="G268" s="15">
        <f t="shared" si="4"/>
        <v>140.79</v>
      </c>
      <c r="H268" s="28" t="s">
        <v>44</v>
      </c>
    </row>
    <row r="269" s="1" customFormat="1" ht="54" customHeight="1" spans="1:8">
      <c r="A269" s="25">
        <v>265</v>
      </c>
      <c r="B269" s="26" t="s">
        <v>327</v>
      </c>
      <c r="C269" s="26" t="s">
        <v>333</v>
      </c>
      <c r="D269" s="17" t="s">
        <v>75</v>
      </c>
      <c r="E269" s="27">
        <v>150</v>
      </c>
      <c r="F269" s="15">
        <v>8.97</v>
      </c>
      <c r="G269" s="15">
        <f t="shared" si="4"/>
        <v>1345.5</v>
      </c>
      <c r="H269" s="28" t="s">
        <v>44</v>
      </c>
    </row>
    <row r="270" s="1" customFormat="1" ht="54" customHeight="1" spans="1:8">
      <c r="A270" s="25">
        <v>266</v>
      </c>
      <c r="B270" s="26" t="s">
        <v>327</v>
      </c>
      <c r="C270" s="26" t="s">
        <v>334</v>
      </c>
      <c r="D270" s="17" t="s">
        <v>75</v>
      </c>
      <c r="E270" s="27">
        <v>54</v>
      </c>
      <c r="F270" s="15">
        <v>5.81</v>
      </c>
      <c r="G270" s="15">
        <f t="shared" si="4"/>
        <v>313.74</v>
      </c>
      <c r="H270" s="28" t="s">
        <v>44</v>
      </c>
    </row>
    <row r="271" s="1" customFormat="1" ht="79.5" customHeight="1" spans="1:8">
      <c r="A271" s="25">
        <v>267</v>
      </c>
      <c r="B271" s="26" t="s">
        <v>327</v>
      </c>
      <c r="C271" s="26" t="s">
        <v>335</v>
      </c>
      <c r="D271" s="17" t="s">
        <v>75</v>
      </c>
      <c r="E271" s="27">
        <v>86.59</v>
      </c>
      <c r="F271" s="15">
        <v>32</v>
      </c>
      <c r="G271" s="15">
        <f t="shared" si="4"/>
        <v>2770.88</v>
      </c>
      <c r="H271" s="28" t="s">
        <v>44</v>
      </c>
    </row>
    <row r="272" s="1" customFormat="1" ht="79.5" customHeight="1" spans="1:8">
      <c r="A272" s="25">
        <v>268</v>
      </c>
      <c r="B272" s="26" t="s">
        <v>327</v>
      </c>
      <c r="C272" s="26" t="s">
        <v>336</v>
      </c>
      <c r="D272" s="17" t="s">
        <v>75</v>
      </c>
      <c r="E272" s="27">
        <v>53.16</v>
      </c>
      <c r="F272" s="15">
        <v>35.69</v>
      </c>
      <c r="G272" s="15">
        <f t="shared" si="4"/>
        <v>1897.28</v>
      </c>
      <c r="H272" s="28" t="s">
        <v>44</v>
      </c>
    </row>
    <row r="273" s="1" customFormat="1" ht="79.5" customHeight="1" spans="1:8">
      <c r="A273" s="25">
        <v>269</v>
      </c>
      <c r="B273" s="26" t="s">
        <v>327</v>
      </c>
      <c r="C273" s="26" t="s">
        <v>337</v>
      </c>
      <c r="D273" s="17" t="s">
        <v>75</v>
      </c>
      <c r="E273" s="27">
        <v>134.92</v>
      </c>
      <c r="F273" s="15">
        <v>41.33</v>
      </c>
      <c r="G273" s="15">
        <f t="shared" si="4"/>
        <v>5576.24</v>
      </c>
      <c r="H273" s="28" t="s">
        <v>44</v>
      </c>
    </row>
    <row r="274" s="1" customFormat="1" ht="79.5" customHeight="1" spans="1:8">
      <c r="A274" s="25">
        <v>270</v>
      </c>
      <c r="B274" s="26" t="s">
        <v>327</v>
      </c>
      <c r="C274" s="26" t="s">
        <v>338</v>
      </c>
      <c r="D274" s="17" t="s">
        <v>75</v>
      </c>
      <c r="E274" s="27">
        <v>58.62</v>
      </c>
      <c r="F274" s="15">
        <v>35.52</v>
      </c>
      <c r="G274" s="15">
        <f t="shared" si="4"/>
        <v>2082.18</v>
      </c>
      <c r="H274" s="28" t="s">
        <v>44</v>
      </c>
    </row>
    <row r="275" s="1" customFormat="1" ht="66.75" customHeight="1" spans="1:8">
      <c r="A275" s="25">
        <v>271</v>
      </c>
      <c r="B275" s="26" t="s">
        <v>327</v>
      </c>
      <c r="C275" s="26" t="s">
        <v>339</v>
      </c>
      <c r="D275" s="17" t="s">
        <v>75</v>
      </c>
      <c r="E275" s="27">
        <v>382.53</v>
      </c>
      <c r="F275" s="15">
        <v>15.84</v>
      </c>
      <c r="G275" s="15">
        <f t="shared" si="4"/>
        <v>6059.28</v>
      </c>
      <c r="H275" s="28" t="s">
        <v>44</v>
      </c>
    </row>
    <row r="276" s="1" customFormat="1" ht="79.5" customHeight="1" spans="1:8">
      <c r="A276" s="25">
        <v>272</v>
      </c>
      <c r="B276" s="26" t="s">
        <v>327</v>
      </c>
      <c r="C276" s="26" t="s">
        <v>340</v>
      </c>
      <c r="D276" s="17" t="s">
        <v>75</v>
      </c>
      <c r="E276" s="27">
        <v>26.24</v>
      </c>
      <c r="F276" s="15">
        <v>66.13</v>
      </c>
      <c r="G276" s="15">
        <f t="shared" si="4"/>
        <v>1735.25</v>
      </c>
      <c r="H276" s="28" t="s">
        <v>44</v>
      </c>
    </row>
    <row r="277" s="1" customFormat="1" ht="66.75" customHeight="1" spans="1:8">
      <c r="A277" s="25">
        <v>273</v>
      </c>
      <c r="B277" s="26" t="s">
        <v>327</v>
      </c>
      <c r="C277" s="26" t="s">
        <v>341</v>
      </c>
      <c r="D277" s="17" t="s">
        <v>75</v>
      </c>
      <c r="E277" s="27">
        <v>697.31</v>
      </c>
      <c r="F277" s="15">
        <v>17.25</v>
      </c>
      <c r="G277" s="15">
        <f t="shared" si="4"/>
        <v>12028.6</v>
      </c>
      <c r="H277" s="28" t="s">
        <v>44</v>
      </c>
    </row>
    <row r="278" s="1" customFormat="1" ht="66.75" customHeight="1" spans="1:8">
      <c r="A278" s="25">
        <v>274</v>
      </c>
      <c r="B278" s="26" t="s">
        <v>327</v>
      </c>
      <c r="C278" s="26" t="s">
        <v>342</v>
      </c>
      <c r="D278" s="17" t="s">
        <v>75</v>
      </c>
      <c r="E278" s="27">
        <v>210.67</v>
      </c>
      <c r="F278" s="15">
        <v>20.57</v>
      </c>
      <c r="G278" s="15">
        <f t="shared" si="4"/>
        <v>4333.48</v>
      </c>
      <c r="H278" s="28" t="s">
        <v>44</v>
      </c>
    </row>
    <row r="279" s="1" customFormat="1" ht="66.75" customHeight="1" spans="1:8">
      <c r="A279" s="25">
        <v>275</v>
      </c>
      <c r="B279" s="26" t="s">
        <v>327</v>
      </c>
      <c r="C279" s="26" t="s">
        <v>343</v>
      </c>
      <c r="D279" s="17" t="s">
        <v>75</v>
      </c>
      <c r="E279" s="27">
        <v>188.4</v>
      </c>
      <c r="F279" s="15">
        <v>23.75</v>
      </c>
      <c r="G279" s="15">
        <f t="shared" si="4"/>
        <v>4474.5</v>
      </c>
      <c r="H279" s="28" t="s">
        <v>44</v>
      </c>
    </row>
    <row r="280" s="1" customFormat="1" ht="66.75" customHeight="1" spans="1:8">
      <c r="A280" s="25">
        <v>276</v>
      </c>
      <c r="B280" s="26" t="s">
        <v>327</v>
      </c>
      <c r="C280" s="26" t="s">
        <v>344</v>
      </c>
      <c r="D280" s="17" t="s">
        <v>75</v>
      </c>
      <c r="E280" s="27">
        <v>90.97</v>
      </c>
      <c r="F280" s="15">
        <v>31.31</v>
      </c>
      <c r="G280" s="15">
        <f t="shared" si="4"/>
        <v>2848.27</v>
      </c>
      <c r="H280" s="28" t="s">
        <v>44</v>
      </c>
    </row>
    <row r="281" s="1" customFormat="1" ht="54" customHeight="1" spans="1:8">
      <c r="A281" s="25">
        <v>277</v>
      </c>
      <c r="B281" s="26" t="s">
        <v>327</v>
      </c>
      <c r="C281" s="26" t="s">
        <v>345</v>
      </c>
      <c r="D281" s="17" t="s">
        <v>75</v>
      </c>
      <c r="E281" s="27">
        <v>640.17</v>
      </c>
      <c r="F281" s="15">
        <v>8.97</v>
      </c>
      <c r="G281" s="15">
        <f t="shared" si="4"/>
        <v>5742.32</v>
      </c>
      <c r="H281" s="28" t="s">
        <v>44</v>
      </c>
    </row>
    <row r="282" s="1" customFormat="1" ht="54" customHeight="1" spans="1:8">
      <c r="A282" s="25">
        <v>278</v>
      </c>
      <c r="B282" s="26" t="s">
        <v>327</v>
      </c>
      <c r="C282" s="26" t="s">
        <v>346</v>
      </c>
      <c r="D282" s="17" t="s">
        <v>75</v>
      </c>
      <c r="E282" s="27">
        <v>483.72</v>
      </c>
      <c r="F282" s="15">
        <v>10.03</v>
      </c>
      <c r="G282" s="15">
        <f t="shared" si="4"/>
        <v>4851.71</v>
      </c>
      <c r="H282" s="28" t="s">
        <v>44</v>
      </c>
    </row>
    <row r="283" s="1" customFormat="1" ht="54" customHeight="1" spans="1:8">
      <c r="A283" s="25">
        <v>279</v>
      </c>
      <c r="B283" s="26" t="s">
        <v>327</v>
      </c>
      <c r="C283" s="26" t="s">
        <v>347</v>
      </c>
      <c r="D283" s="17" t="s">
        <v>75</v>
      </c>
      <c r="E283" s="27">
        <v>15.16</v>
      </c>
      <c r="F283" s="15">
        <v>7.74</v>
      </c>
      <c r="G283" s="15">
        <f t="shared" si="4"/>
        <v>117.34</v>
      </c>
      <c r="H283" s="28" t="s">
        <v>44</v>
      </c>
    </row>
    <row r="284" s="1" customFormat="1" ht="54" customHeight="1" spans="1:8">
      <c r="A284" s="25">
        <v>280</v>
      </c>
      <c r="B284" s="26" t="s">
        <v>327</v>
      </c>
      <c r="C284" s="26" t="s">
        <v>348</v>
      </c>
      <c r="D284" s="17" t="s">
        <v>75</v>
      </c>
      <c r="E284" s="27">
        <v>1029.71</v>
      </c>
      <c r="F284" s="15">
        <v>7.74</v>
      </c>
      <c r="G284" s="15">
        <f t="shared" si="4"/>
        <v>7969.96</v>
      </c>
      <c r="H284" s="28" t="s">
        <v>44</v>
      </c>
    </row>
    <row r="285" s="1" customFormat="1" ht="66.75" customHeight="1" spans="1:8">
      <c r="A285" s="25">
        <v>281</v>
      </c>
      <c r="B285" s="26" t="s">
        <v>327</v>
      </c>
      <c r="C285" s="26" t="s">
        <v>349</v>
      </c>
      <c r="D285" s="17" t="s">
        <v>75</v>
      </c>
      <c r="E285" s="27">
        <v>1338.65</v>
      </c>
      <c r="F285" s="15">
        <v>5.81</v>
      </c>
      <c r="G285" s="15">
        <f t="shared" si="4"/>
        <v>7777.56</v>
      </c>
      <c r="H285" s="28" t="s">
        <v>44</v>
      </c>
    </row>
    <row r="286" s="1" customFormat="1" ht="66.75" customHeight="1" spans="1:8">
      <c r="A286" s="25">
        <v>282</v>
      </c>
      <c r="B286" s="26" t="s">
        <v>327</v>
      </c>
      <c r="C286" s="26" t="s">
        <v>350</v>
      </c>
      <c r="D286" s="17" t="s">
        <v>75</v>
      </c>
      <c r="E286" s="27">
        <v>600</v>
      </c>
      <c r="F286" s="15">
        <v>7.74</v>
      </c>
      <c r="G286" s="15">
        <f t="shared" si="4"/>
        <v>4644</v>
      </c>
      <c r="H286" s="28" t="s">
        <v>44</v>
      </c>
    </row>
    <row r="287" s="1" customFormat="1" ht="66.75" customHeight="1" spans="1:8">
      <c r="A287" s="25">
        <v>283</v>
      </c>
      <c r="B287" s="26" t="s">
        <v>351</v>
      </c>
      <c r="C287" s="26" t="s">
        <v>352</v>
      </c>
      <c r="D287" s="17" t="s">
        <v>75</v>
      </c>
      <c r="E287" s="27">
        <v>19.59</v>
      </c>
      <c r="F287" s="15">
        <v>6.32</v>
      </c>
      <c r="G287" s="15">
        <f t="shared" si="4"/>
        <v>123.81</v>
      </c>
      <c r="H287" s="28" t="s">
        <v>44</v>
      </c>
    </row>
    <row r="288" s="1" customFormat="1" ht="66.75" customHeight="1" spans="1:8">
      <c r="A288" s="25">
        <v>284</v>
      </c>
      <c r="B288" s="26" t="s">
        <v>351</v>
      </c>
      <c r="C288" s="26" t="s">
        <v>353</v>
      </c>
      <c r="D288" s="17" t="s">
        <v>75</v>
      </c>
      <c r="E288" s="27">
        <v>73.72</v>
      </c>
      <c r="F288" s="15">
        <v>7.74</v>
      </c>
      <c r="G288" s="15">
        <f t="shared" si="4"/>
        <v>570.59</v>
      </c>
      <c r="H288" s="28" t="s">
        <v>44</v>
      </c>
    </row>
    <row r="289" s="1" customFormat="1" ht="54" customHeight="1" spans="1:8">
      <c r="A289" s="25">
        <v>285</v>
      </c>
      <c r="B289" s="26" t="s">
        <v>354</v>
      </c>
      <c r="C289" s="26" t="s">
        <v>355</v>
      </c>
      <c r="D289" s="17" t="s">
        <v>131</v>
      </c>
      <c r="E289" s="27">
        <v>71</v>
      </c>
      <c r="F289" s="15">
        <v>208.87</v>
      </c>
      <c r="G289" s="15">
        <f t="shared" si="4"/>
        <v>14829.77</v>
      </c>
      <c r="H289" s="33"/>
    </row>
    <row r="290" s="1" customFormat="1" ht="54" customHeight="1" spans="1:8">
      <c r="A290" s="25">
        <v>286</v>
      </c>
      <c r="B290" s="26" t="s">
        <v>354</v>
      </c>
      <c r="C290" s="26" t="s">
        <v>356</v>
      </c>
      <c r="D290" s="17" t="s">
        <v>131</v>
      </c>
      <c r="E290" s="27">
        <v>69</v>
      </c>
      <c r="F290" s="15">
        <v>306.42</v>
      </c>
      <c r="G290" s="15">
        <f t="shared" si="4"/>
        <v>21142.98</v>
      </c>
      <c r="H290" s="33"/>
    </row>
    <row r="291" s="1" customFormat="1" ht="54" customHeight="1" spans="1:8">
      <c r="A291" s="25">
        <v>287</v>
      </c>
      <c r="B291" s="26" t="s">
        <v>354</v>
      </c>
      <c r="C291" s="26" t="s">
        <v>357</v>
      </c>
      <c r="D291" s="17" t="s">
        <v>131</v>
      </c>
      <c r="E291" s="27">
        <v>28</v>
      </c>
      <c r="F291" s="15">
        <v>398.19</v>
      </c>
      <c r="G291" s="15">
        <f t="shared" si="4"/>
        <v>11149.32</v>
      </c>
      <c r="H291" s="33"/>
    </row>
    <row r="292" s="1" customFormat="1" ht="54" customHeight="1" spans="1:8">
      <c r="A292" s="25">
        <v>288</v>
      </c>
      <c r="B292" s="26" t="s">
        <v>354</v>
      </c>
      <c r="C292" s="26" t="s">
        <v>358</v>
      </c>
      <c r="D292" s="17" t="s">
        <v>131</v>
      </c>
      <c r="E292" s="27">
        <v>8</v>
      </c>
      <c r="F292" s="15">
        <v>452.52</v>
      </c>
      <c r="G292" s="15">
        <f t="shared" si="4"/>
        <v>3620.16</v>
      </c>
      <c r="H292" s="33"/>
    </row>
    <row r="293" s="1" customFormat="1" ht="54" customHeight="1" spans="1:8">
      <c r="A293" s="25">
        <v>289</v>
      </c>
      <c r="B293" s="26" t="s">
        <v>354</v>
      </c>
      <c r="C293" s="26" t="s">
        <v>359</v>
      </c>
      <c r="D293" s="17" t="s">
        <v>131</v>
      </c>
      <c r="E293" s="27">
        <v>12</v>
      </c>
      <c r="F293" s="15">
        <v>597.58</v>
      </c>
      <c r="G293" s="15">
        <f t="shared" si="4"/>
        <v>7170.96</v>
      </c>
      <c r="H293" s="33"/>
    </row>
    <row r="294" s="1" customFormat="1" ht="54" customHeight="1" spans="1:8">
      <c r="A294" s="25">
        <v>290</v>
      </c>
      <c r="B294" s="26" t="s">
        <v>354</v>
      </c>
      <c r="C294" s="26" t="s">
        <v>360</v>
      </c>
      <c r="D294" s="17" t="s">
        <v>131</v>
      </c>
      <c r="E294" s="27">
        <v>5</v>
      </c>
      <c r="F294" s="15">
        <v>650.83</v>
      </c>
      <c r="G294" s="15">
        <f t="shared" si="4"/>
        <v>3254.15</v>
      </c>
      <c r="H294" s="33"/>
    </row>
    <row r="295" s="1" customFormat="1" ht="66.75" customHeight="1" spans="1:8">
      <c r="A295" s="25">
        <v>291</v>
      </c>
      <c r="B295" s="26" t="s">
        <v>361</v>
      </c>
      <c r="C295" s="26" t="s">
        <v>362</v>
      </c>
      <c r="D295" s="17" t="s">
        <v>363</v>
      </c>
      <c r="E295" s="27">
        <v>4</v>
      </c>
      <c r="F295" s="15">
        <v>4535.71</v>
      </c>
      <c r="G295" s="15">
        <f t="shared" si="4"/>
        <v>18142.84</v>
      </c>
      <c r="H295" s="33"/>
    </row>
    <row r="296" s="2" customFormat="1" ht="28.5" customHeight="1" spans="1:8">
      <c r="A296" s="25">
        <v>292</v>
      </c>
      <c r="B296" s="26" t="s">
        <v>364</v>
      </c>
      <c r="C296" s="26" t="s">
        <v>365</v>
      </c>
      <c r="D296" s="17" t="s">
        <v>131</v>
      </c>
      <c r="E296" s="27">
        <v>982</v>
      </c>
      <c r="F296" s="15">
        <v>47.47</v>
      </c>
      <c r="G296" s="15">
        <f t="shared" si="4"/>
        <v>46615.54</v>
      </c>
      <c r="H296" s="33"/>
    </row>
    <row r="297" s="1" customFormat="1" ht="66.75" customHeight="1" spans="1:8">
      <c r="A297" s="25">
        <v>293</v>
      </c>
      <c r="B297" s="26" t="s">
        <v>366</v>
      </c>
      <c r="C297" s="26" t="s">
        <v>367</v>
      </c>
      <c r="D297" s="17" t="s">
        <v>75</v>
      </c>
      <c r="E297" s="27">
        <v>1695.72</v>
      </c>
      <c r="F297" s="15">
        <v>22.34</v>
      </c>
      <c r="G297" s="15">
        <f t="shared" si="4"/>
        <v>37882.38</v>
      </c>
      <c r="H297" s="28" t="s">
        <v>44</v>
      </c>
    </row>
    <row r="298" s="1" customFormat="1" ht="41.25" customHeight="1" spans="1:8">
      <c r="A298" s="25">
        <v>294</v>
      </c>
      <c r="B298" s="26" t="s">
        <v>366</v>
      </c>
      <c r="C298" s="26" t="s">
        <v>368</v>
      </c>
      <c r="D298" s="17" t="s">
        <v>75</v>
      </c>
      <c r="E298" s="27">
        <v>656.76</v>
      </c>
      <c r="F298" s="15">
        <v>19.34</v>
      </c>
      <c r="G298" s="15">
        <f t="shared" si="4"/>
        <v>12701.74</v>
      </c>
      <c r="H298" s="28" t="s">
        <v>44</v>
      </c>
    </row>
    <row r="299" s="1" customFormat="1" ht="41.25" customHeight="1" spans="1:8">
      <c r="A299" s="25">
        <v>295</v>
      </c>
      <c r="B299" s="26" t="s">
        <v>366</v>
      </c>
      <c r="C299" s="26" t="s">
        <v>369</v>
      </c>
      <c r="D299" s="17" t="s">
        <v>75</v>
      </c>
      <c r="E299" s="27">
        <v>114.66</v>
      </c>
      <c r="F299" s="15">
        <v>19.34</v>
      </c>
      <c r="G299" s="15">
        <f t="shared" si="4"/>
        <v>2217.52</v>
      </c>
      <c r="H299" s="28" t="s">
        <v>44</v>
      </c>
    </row>
    <row r="300" s="1" customFormat="1" ht="41.25" customHeight="1" spans="1:8">
      <c r="A300" s="25">
        <v>296</v>
      </c>
      <c r="B300" s="26" t="s">
        <v>366</v>
      </c>
      <c r="C300" s="26" t="s">
        <v>370</v>
      </c>
      <c r="D300" s="17" t="s">
        <v>75</v>
      </c>
      <c r="E300" s="27">
        <v>1134.65</v>
      </c>
      <c r="F300" s="15">
        <v>22.34</v>
      </c>
      <c r="G300" s="15">
        <f t="shared" si="4"/>
        <v>25348.08</v>
      </c>
      <c r="H300" s="28" t="s">
        <v>44</v>
      </c>
    </row>
    <row r="301" s="1" customFormat="1" ht="41.25" customHeight="1" spans="1:8">
      <c r="A301" s="25">
        <v>297</v>
      </c>
      <c r="B301" s="26" t="s">
        <v>366</v>
      </c>
      <c r="C301" s="26" t="s">
        <v>371</v>
      </c>
      <c r="D301" s="17" t="s">
        <v>75</v>
      </c>
      <c r="E301" s="27">
        <v>1093.29</v>
      </c>
      <c r="F301" s="15">
        <v>22.34</v>
      </c>
      <c r="G301" s="15">
        <f t="shared" si="4"/>
        <v>24424.1</v>
      </c>
      <c r="H301" s="28" t="s">
        <v>44</v>
      </c>
    </row>
    <row r="302" s="1" customFormat="1" ht="41.25" customHeight="1" spans="1:8">
      <c r="A302" s="25">
        <v>298</v>
      </c>
      <c r="B302" s="26" t="s">
        <v>366</v>
      </c>
      <c r="C302" s="26" t="s">
        <v>372</v>
      </c>
      <c r="D302" s="17" t="s">
        <v>75</v>
      </c>
      <c r="E302" s="27">
        <v>44.18</v>
      </c>
      <c r="F302" s="15">
        <v>22.34</v>
      </c>
      <c r="G302" s="15">
        <f t="shared" si="4"/>
        <v>986.98</v>
      </c>
      <c r="H302" s="28" t="s">
        <v>44</v>
      </c>
    </row>
    <row r="303" s="1" customFormat="1" ht="41.25" customHeight="1" spans="1:8">
      <c r="A303" s="25">
        <v>299</v>
      </c>
      <c r="B303" s="26" t="s">
        <v>366</v>
      </c>
      <c r="C303" s="26" t="s">
        <v>373</v>
      </c>
      <c r="D303" s="17" t="s">
        <v>75</v>
      </c>
      <c r="E303" s="27">
        <v>638.81</v>
      </c>
      <c r="F303" s="15">
        <v>24.61</v>
      </c>
      <c r="G303" s="15">
        <f t="shared" si="4"/>
        <v>15721.11</v>
      </c>
      <c r="H303" s="28" t="s">
        <v>44</v>
      </c>
    </row>
    <row r="304" s="1" customFormat="1" ht="41.25" customHeight="1" spans="1:8">
      <c r="A304" s="25">
        <v>300</v>
      </c>
      <c r="B304" s="26" t="s">
        <v>366</v>
      </c>
      <c r="C304" s="26" t="s">
        <v>374</v>
      </c>
      <c r="D304" s="17" t="s">
        <v>75</v>
      </c>
      <c r="E304" s="27">
        <v>957.08</v>
      </c>
      <c r="F304" s="15">
        <v>24.61</v>
      </c>
      <c r="G304" s="15">
        <f t="shared" si="4"/>
        <v>23553.74</v>
      </c>
      <c r="H304" s="28" t="s">
        <v>44</v>
      </c>
    </row>
    <row r="305" s="1" customFormat="1" ht="41.25" customHeight="1" spans="1:8">
      <c r="A305" s="25">
        <v>301</v>
      </c>
      <c r="B305" s="26" t="s">
        <v>366</v>
      </c>
      <c r="C305" s="26" t="s">
        <v>375</v>
      </c>
      <c r="D305" s="17" t="s">
        <v>75</v>
      </c>
      <c r="E305" s="27">
        <v>62.47</v>
      </c>
      <c r="F305" s="15">
        <v>24.61</v>
      </c>
      <c r="G305" s="15">
        <f t="shared" si="4"/>
        <v>1537.39</v>
      </c>
      <c r="H305" s="28" t="s">
        <v>44</v>
      </c>
    </row>
    <row r="306" s="1" customFormat="1" ht="41.25" customHeight="1" spans="1:8">
      <c r="A306" s="25">
        <v>302</v>
      </c>
      <c r="B306" s="26" t="s">
        <v>366</v>
      </c>
      <c r="C306" s="26" t="s">
        <v>376</v>
      </c>
      <c r="D306" s="17" t="s">
        <v>75</v>
      </c>
      <c r="E306" s="27">
        <v>39.4</v>
      </c>
      <c r="F306" s="15">
        <v>28.66</v>
      </c>
      <c r="G306" s="15">
        <f t="shared" si="4"/>
        <v>1129.2</v>
      </c>
      <c r="H306" s="28" t="s">
        <v>44</v>
      </c>
    </row>
    <row r="307" s="1" customFormat="1" ht="41.25" customHeight="1" spans="1:8">
      <c r="A307" s="25">
        <v>303</v>
      </c>
      <c r="B307" s="26" t="s">
        <v>366</v>
      </c>
      <c r="C307" s="26" t="s">
        <v>377</v>
      </c>
      <c r="D307" s="17" t="s">
        <v>75</v>
      </c>
      <c r="E307" s="27">
        <v>313.32</v>
      </c>
      <c r="F307" s="15">
        <v>28.66</v>
      </c>
      <c r="G307" s="15">
        <f t="shared" si="4"/>
        <v>8979.75</v>
      </c>
      <c r="H307" s="28" t="s">
        <v>44</v>
      </c>
    </row>
    <row r="308" s="1" customFormat="1" ht="41.25" customHeight="1" spans="1:8">
      <c r="A308" s="25">
        <v>304</v>
      </c>
      <c r="B308" s="26" t="s">
        <v>366</v>
      </c>
      <c r="C308" s="26" t="s">
        <v>378</v>
      </c>
      <c r="D308" s="17" t="s">
        <v>75</v>
      </c>
      <c r="E308" s="27">
        <v>25.24</v>
      </c>
      <c r="F308" s="15">
        <v>28.66</v>
      </c>
      <c r="G308" s="15">
        <f t="shared" si="4"/>
        <v>723.38</v>
      </c>
      <c r="H308" s="28" t="s">
        <v>44</v>
      </c>
    </row>
    <row r="309" s="1" customFormat="1" ht="41.25" customHeight="1" spans="1:8">
      <c r="A309" s="25">
        <v>305</v>
      </c>
      <c r="B309" s="26" t="s">
        <v>366</v>
      </c>
      <c r="C309" s="26" t="s">
        <v>379</v>
      </c>
      <c r="D309" s="17" t="s">
        <v>75</v>
      </c>
      <c r="E309" s="27">
        <v>2175.51</v>
      </c>
      <c r="F309" s="15">
        <v>32.53</v>
      </c>
      <c r="G309" s="15">
        <f t="shared" si="4"/>
        <v>70769.34</v>
      </c>
      <c r="H309" s="28" t="s">
        <v>44</v>
      </c>
    </row>
    <row r="310" s="1" customFormat="1" ht="41.25" customHeight="1" spans="1:8">
      <c r="A310" s="25">
        <v>306</v>
      </c>
      <c r="B310" s="26" t="s">
        <v>366</v>
      </c>
      <c r="C310" s="26" t="s">
        <v>380</v>
      </c>
      <c r="D310" s="17" t="s">
        <v>75</v>
      </c>
      <c r="E310" s="27">
        <v>466.72</v>
      </c>
      <c r="F310" s="15">
        <v>32.53</v>
      </c>
      <c r="G310" s="15">
        <f t="shared" si="4"/>
        <v>15182.4</v>
      </c>
      <c r="H310" s="28" t="s">
        <v>44</v>
      </c>
    </row>
    <row r="311" s="1" customFormat="1" ht="41.25" customHeight="1" spans="1:8">
      <c r="A311" s="25">
        <v>307</v>
      </c>
      <c r="B311" s="26" t="s">
        <v>366</v>
      </c>
      <c r="C311" s="26" t="s">
        <v>381</v>
      </c>
      <c r="D311" s="17" t="s">
        <v>75</v>
      </c>
      <c r="E311" s="27">
        <v>152.85</v>
      </c>
      <c r="F311" s="15">
        <v>32.53</v>
      </c>
      <c r="G311" s="15">
        <f t="shared" si="4"/>
        <v>4972.21</v>
      </c>
      <c r="H311" s="28" t="s">
        <v>44</v>
      </c>
    </row>
    <row r="312" s="1" customFormat="1" ht="41.25" customHeight="1" spans="1:8">
      <c r="A312" s="25">
        <v>308</v>
      </c>
      <c r="B312" s="26" t="s">
        <v>366</v>
      </c>
      <c r="C312" s="26" t="s">
        <v>382</v>
      </c>
      <c r="D312" s="17" t="s">
        <v>75</v>
      </c>
      <c r="E312" s="27">
        <v>6.14</v>
      </c>
      <c r="F312" s="15">
        <v>38.69</v>
      </c>
      <c r="G312" s="15">
        <f t="shared" si="4"/>
        <v>237.56</v>
      </c>
      <c r="H312" s="28" t="s">
        <v>44</v>
      </c>
    </row>
    <row r="313" s="1" customFormat="1" ht="41.25" customHeight="1" spans="1:8">
      <c r="A313" s="25">
        <v>309</v>
      </c>
      <c r="B313" s="26" t="s">
        <v>366</v>
      </c>
      <c r="C313" s="26" t="s">
        <v>383</v>
      </c>
      <c r="D313" s="17" t="s">
        <v>75</v>
      </c>
      <c r="E313" s="27">
        <v>2.4</v>
      </c>
      <c r="F313" s="15">
        <v>38.69</v>
      </c>
      <c r="G313" s="15">
        <f t="shared" si="4"/>
        <v>92.86</v>
      </c>
      <c r="H313" s="28" t="s">
        <v>44</v>
      </c>
    </row>
    <row r="314" s="1" customFormat="1" ht="41.25" customHeight="1" spans="1:8">
      <c r="A314" s="25">
        <v>310</v>
      </c>
      <c r="B314" s="26" t="s">
        <v>366</v>
      </c>
      <c r="C314" s="26" t="s">
        <v>384</v>
      </c>
      <c r="D314" s="17" t="s">
        <v>75</v>
      </c>
      <c r="E314" s="27">
        <v>172.89</v>
      </c>
      <c r="F314" s="15">
        <v>38.69</v>
      </c>
      <c r="G314" s="15">
        <f t="shared" si="4"/>
        <v>6689.11</v>
      </c>
      <c r="H314" s="28" t="s">
        <v>44</v>
      </c>
    </row>
    <row r="315" s="1" customFormat="1" ht="41.25" customHeight="1" spans="1:8">
      <c r="A315" s="25">
        <v>311</v>
      </c>
      <c r="B315" s="26" t="s">
        <v>366</v>
      </c>
      <c r="C315" s="26" t="s">
        <v>385</v>
      </c>
      <c r="D315" s="17" t="s">
        <v>75</v>
      </c>
      <c r="E315" s="27">
        <v>440.44</v>
      </c>
      <c r="F315" s="15">
        <v>38.69</v>
      </c>
      <c r="G315" s="15">
        <f t="shared" si="4"/>
        <v>17040.62</v>
      </c>
      <c r="H315" s="28" t="s">
        <v>44</v>
      </c>
    </row>
    <row r="316" s="1" customFormat="1" ht="41.25" customHeight="1" spans="1:8">
      <c r="A316" s="25">
        <v>312</v>
      </c>
      <c r="B316" s="26" t="s">
        <v>366</v>
      </c>
      <c r="C316" s="26" t="s">
        <v>386</v>
      </c>
      <c r="D316" s="17" t="s">
        <v>75</v>
      </c>
      <c r="E316" s="27">
        <v>52.59</v>
      </c>
      <c r="F316" s="15">
        <v>38.69</v>
      </c>
      <c r="G316" s="15">
        <f t="shared" si="4"/>
        <v>2034.71</v>
      </c>
      <c r="H316" s="28" t="s">
        <v>44</v>
      </c>
    </row>
    <row r="317" s="1" customFormat="1" ht="41.25" customHeight="1" spans="1:8">
      <c r="A317" s="25">
        <v>313</v>
      </c>
      <c r="B317" s="26" t="s">
        <v>366</v>
      </c>
      <c r="C317" s="26" t="s">
        <v>387</v>
      </c>
      <c r="D317" s="17" t="s">
        <v>75</v>
      </c>
      <c r="E317" s="27">
        <v>78.62</v>
      </c>
      <c r="F317" s="15">
        <v>46.59</v>
      </c>
      <c r="G317" s="15">
        <f t="shared" si="4"/>
        <v>3662.91</v>
      </c>
      <c r="H317" s="28" t="s">
        <v>44</v>
      </c>
    </row>
    <row r="318" s="1" customFormat="1" ht="41.25" customHeight="1" spans="1:8">
      <c r="A318" s="25">
        <v>314</v>
      </c>
      <c r="B318" s="26" t="s">
        <v>366</v>
      </c>
      <c r="C318" s="26" t="s">
        <v>388</v>
      </c>
      <c r="D318" s="17" t="s">
        <v>75</v>
      </c>
      <c r="E318" s="27">
        <v>29.89</v>
      </c>
      <c r="F318" s="15">
        <v>46.59</v>
      </c>
      <c r="G318" s="15">
        <f t="shared" si="4"/>
        <v>1392.58</v>
      </c>
      <c r="H318" s="28" t="s">
        <v>44</v>
      </c>
    </row>
    <row r="319" s="4" customFormat="1" ht="41.25" customHeight="1" spans="1:8">
      <c r="A319" s="25">
        <v>315</v>
      </c>
      <c r="B319" s="26" t="s">
        <v>366</v>
      </c>
      <c r="C319" s="26" t="s">
        <v>389</v>
      </c>
      <c r="D319" s="17" t="s">
        <v>75</v>
      </c>
      <c r="E319" s="27">
        <v>5.6</v>
      </c>
      <c r="F319" s="15">
        <v>46.59</v>
      </c>
      <c r="G319" s="15">
        <f t="shared" si="4"/>
        <v>260.9</v>
      </c>
      <c r="H319" s="28" t="s">
        <v>44</v>
      </c>
    </row>
    <row r="320" s="1" customFormat="1" ht="41.25" customHeight="1" spans="1:8">
      <c r="A320" s="25">
        <v>316</v>
      </c>
      <c r="B320" s="26" t="s">
        <v>366</v>
      </c>
      <c r="C320" s="26" t="s">
        <v>390</v>
      </c>
      <c r="D320" s="17" t="s">
        <v>75</v>
      </c>
      <c r="E320" s="27">
        <v>1372.91</v>
      </c>
      <c r="F320" s="15">
        <v>58.02</v>
      </c>
      <c r="G320" s="15">
        <f t="shared" si="4"/>
        <v>79656.24</v>
      </c>
      <c r="H320" s="28" t="s">
        <v>44</v>
      </c>
    </row>
    <row r="321" s="1" customFormat="1" ht="41.25" customHeight="1" spans="1:8">
      <c r="A321" s="25">
        <v>317</v>
      </c>
      <c r="B321" s="26" t="s">
        <v>366</v>
      </c>
      <c r="C321" s="26" t="s">
        <v>391</v>
      </c>
      <c r="D321" s="17" t="s">
        <v>75</v>
      </c>
      <c r="E321" s="27">
        <v>25.67</v>
      </c>
      <c r="F321" s="15">
        <v>58.02</v>
      </c>
      <c r="G321" s="15">
        <f t="shared" si="4"/>
        <v>1489.37</v>
      </c>
      <c r="H321" s="28" t="s">
        <v>44</v>
      </c>
    </row>
    <row r="322" s="1" customFormat="1" ht="41.25" customHeight="1" spans="1:8">
      <c r="A322" s="25">
        <v>318</v>
      </c>
      <c r="B322" s="26" t="s">
        <v>366</v>
      </c>
      <c r="C322" s="26" t="s">
        <v>392</v>
      </c>
      <c r="D322" s="17" t="s">
        <v>75</v>
      </c>
      <c r="E322" s="27">
        <v>249.6</v>
      </c>
      <c r="F322" s="15">
        <v>58.02</v>
      </c>
      <c r="G322" s="15">
        <f t="shared" si="4"/>
        <v>14481.79</v>
      </c>
      <c r="H322" s="28" t="s">
        <v>44</v>
      </c>
    </row>
    <row r="323" s="1" customFormat="1" ht="41.25" customHeight="1" spans="1:8">
      <c r="A323" s="25">
        <v>319</v>
      </c>
      <c r="B323" s="26" t="s">
        <v>366</v>
      </c>
      <c r="C323" s="26" t="s">
        <v>393</v>
      </c>
      <c r="D323" s="17" t="s">
        <v>75</v>
      </c>
      <c r="E323" s="27">
        <v>32.09</v>
      </c>
      <c r="F323" s="15">
        <v>58.02</v>
      </c>
      <c r="G323" s="15">
        <f t="shared" si="4"/>
        <v>1861.86</v>
      </c>
      <c r="H323" s="28" t="s">
        <v>44</v>
      </c>
    </row>
    <row r="324" s="2" customFormat="1" ht="41.25" customHeight="1" spans="1:8">
      <c r="A324" s="25">
        <v>320</v>
      </c>
      <c r="B324" s="26" t="s">
        <v>366</v>
      </c>
      <c r="C324" s="26" t="s">
        <v>394</v>
      </c>
      <c r="D324" s="17" t="s">
        <v>75</v>
      </c>
      <c r="E324" s="27">
        <v>1794.81</v>
      </c>
      <c r="F324" s="15">
        <v>19.34</v>
      </c>
      <c r="G324" s="15">
        <f t="shared" si="4"/>
        <v>34711.63</v>
      </c>
      <c r="H324" s="28" t="s">
        <v>44</v>
      </c>
    </row>
    <row r="325" s="2" customFormat="1" ht="41.25" customHeight="1" spans="1:8">
      <c r="A325" s="25">
        <v>321</v>
      </c>
      <c r="B325" s="26" t="s">
        <v>366</v>
      </c>
      <c r="C325" s="26" t="s">
        <v>395</v>
      </c>
      <c r="D325" s="17" t="s">
        <v>75</v>
      </c>
      <c r="E325" s="27">
        <v>1557.98</v>
      </c>
      <c r="F325" s="15">
        <v>19.34</v>
      </c>
      <c r="G325" s="15">
        <f t="shared" si="4"/>
        <v>30131.33</v>
      </c>
      <c r="H325" s="28" t="s">
        <v>44</v>
      </c>
    </row>
    <row r="326" s="2" customFormat="1" ht="41.25" customHeight="1" spans="1:8">
      <c r="A326" s="25">
        <v>322</v>
      </c>
      <c r="B326" s="26" t="s">
        <v>366</v>
      </c>
      <c r="C326" s="26" t="s">
        <v>396</v>
      </c>
      <c r="D326" s="17" t="s">
        <v>75</v>
      </c>
      <c r="E326" s="27">
        <v>756.4</v>
      </c>
      <c r="F326" s="15">
        <v>22.34</v>
      </c>
      <c r="G326" s="15">
        <f t="shared" ref="G326:G389" si="5">ROUND(F326*E326,2)</f>
        <v>16897.98</v>
      </c>
      <c r="H326" s="28" t="s">
        <v>44</v>
      </c>
    </row>
    <row r="327" s="2" customFormat="1" ht="41.25" customHeight="1" spans="1:8">
      <c r="A327" s="25">
        <v>323</v>
      </c>
      <c r="B327" s="26" t="s">
        <v>366</v>
      </c>
      <c r="C327" s="26" t="s">
        <v>397</v>
      </c>
      <c r="D327" s="17" t="s">
        <v>75</v>
      </c>
      <c r="E327" s="27">
        <v>267.26</v>
      </c>
      <c r="F327" s="15">
        <v>22.34</v>
      </c>
      <c r="G327" s="15">
        <f t="shared" si="5"/>
        <v>5970.59</v>
      </c>
      <c r="H327" s="28" t="s">
        <v>44</v>
      </c>
    </row>
    <row r="328" s="1" customFormat="1" ht="41.25" customHeight="1" spans="1:8">
      <c r="A328" s="25">
        <v>324</v>
      </c>
      <c r="B328" s="26" t="s">
        <v>366</v>
      </c>
      <c r="C328" s="26" t="s">
        <v>398</v>
      </c>
      <c r="D328" s="17" t="s">
        <v>75</v>
      </c>
      <c r="E328" s="27">
        <v>36.33</v>
      </c>
      <c r="F328" s="15">
        <v>24.61</v>
      </c>
      <c r="G328" s="15">
        <f t="shared" si="5"/>
        <v>894.08</v>
      </c>
      <c r="H328" s="28" t="s">
        <v>44</v>
      </c>
    </row>
    <row r="329" s="1" customFormat="1" ht="41.25" customHeight="1" spans="1:8">
      <c r="A329" s="25">
        <v>325</v>
      </c>
      <c r="B329" s="26" t="s">
        <v>366</v>
      </c>
      <c r="C329" s="26" t="s">
        <v>399</v>
      </c>
      <c r="D329" s="17" t="s">
        <v>75</v>
      </c>
      <c r="E329" s="27">
        <v>9.38</v>
      </c>
      <c r="F329" s="15">
        <v>24.61</v>
      </c>
      <c r="G329" s="15">
        <f t="shared" si="5"/>
        <v>230.84</v>
      </c>
      <c r="H329" s="28" t="s">
        <v>44</v>
      </c>
    </row>
    <row r="330" s="1" customFormat="1" ht="41.25" customHeight="1" spans="1:8">
      <c r="A330" s="25">
        <v>326</v>
      </c>
      <c r="B330" s="26" t="s">
        <v>366</v>
      </c>
      <c r="C330" s="26" t="s">
        <v>400</v>
      </c>
      <c r="D330" s="17" t="s">
        <v>75</v>
      </c>
      <c r="E330" s="27">
        <v>33.62</v>
      </c>
      <c r="F330" s="15">
        <v>28.66</v>
      </c>
      <c r="G330" s="15">
        <f t="shared" si="5"/>
        <v>963.55</v>
      </c>
      <c r="H330" s="28" t="s">
        <v>44</v>
      </c>
    </row>
    <row r="331" s="1" customFormat="1" ht="41.25" customHeight="1" spans="1:8">
      <c r="A331" s="25">
        <v>327</v>
      </c>
      <c r="B331" s="26" t="s">
        <v>366</v>
      </c>
      <c r="C331" s="26" t="s">
        <v>401</v>
      </c>
      <c r="D331" s="17" t="s">
        <v>75</v>
      </c>
      <c r="E331" s="27">
        <v>25.83</v>
      </c>
      <c r="F331" s="15">
        <v>38.69</v>
      </c>
      <c r="G331" s="15">
        <f t="shared" si="5"/>
        <v>999.36</v>
      </c>
      <c r="H331" s="28" t="s">
        <v>44</v>
      </c>
    </row>
    <row r="332" s="1" customFormat="1" ht="41.25" customHeight="1" spans="1:8">
      <c r="A332" s="25">
        <v>328</v>
      </c>
      <c r="B332" s="26" t="s">
        <v>366</v>
      </c>
      <c r="C332" s="26" t="s">
        <v>402</v>
      </c>
      <c r="D332" s="17" t="s">
        <v>75</v>
      </c>
      <c r="E332" s="27">
        <v>119.1</v>
      </c>
      <c r="F332" s="15">
        <v>6.62</v>
      </c>
      <c r="G332" s="15">
        <f t="shared" si="5"/>
        <v>788.44</v>
      </c>
      <c r="H332" s="28" t="s">
        <v>44</v>
      </c>
    </row>
    <row r="333" s="5" customFormat="1" ht="28.5" customHeight="1" spans="1:8">
      <c r="A333" s="25">
        <v>329</v>
      </c>
      <c r="B333" s="26" t="s">
        <v>366</v>
      </c>
      <c r="C333" s="26" t="s">
        <v>403</v>
      </c>
      <c r="D333" s="17" t="s">
        <v>75</v>
      </c>
      <c r="E333" s="27">
        <v>2225.13</v>
      </c>
      <c r="F333" s="15">
        <v>7.21</v>
      </c>
      <c r="G333" s="15">
        <f t="shared" si="5"/>
        <v>16043.19</v>
      </c>
      <c r="H333" s="28" t="s">
        <v>44</v>
      </c>
    </row>
    <row r="334" s="5" customFormat="1" ht="28.5" customHeight="1" spans="1:8">
      <c r="A334" s="25">
        <v>330</v>
      </c>
      <c r="B334" s="26" t="s">
        <v>366</v>
      </c>
      <c r="C334" s="26" t="s">
        <v>404</v>
      </c>
      <c r="D334" s="17" t="s">
        <v>75</v>
      </c>
      <c r="E334" s="27">
        <v>1500.17</v>
      </c>
      <c r="F334" s="15">
        <v>7.21</v>
      </c>
      <c r="G334" s="15">
        <f t="shared" si="5"/>
        <v>10816.23</v>
      </c>
      <c r="H334" s="28" t="s">
        <v>44</v>
      </c>
    </row>
    <row r="335" s="5" customFormat="1" ht="28.5" customHeight="1" spans="1:8">
      <c r="A335" s="25">
        <v>331</v>
      </c>
      <c r="B335" s="26" t="s">
        <v>366</v>
      </c>
      <c r="C335" s="26" t="s">
        <v>405</v>
      </c>
      <c r="D335" s="17" t="s">
        <v>75</v>
      </c>
      <c r="E335" s="27">
        <v>62.26</v>
      </c>
      <c r="F335" s="15">
        <v>7.56</v>
      </c>
      <c r="G335" s="15">
        <f t="shared" si="5"/>
        <v>470.69</v>
      </c>
      <c r="H335" s="28" t="s">
        <v>44</v>
      </c>
    </row>
    <row r="336" s="5" customFormat="1" ht="28.5" customHeight="1" spans="1:8">
      <c r="A336" s="25">
        <v>332</v>
      </c>
      <c r="B336" s="26" t="s">
        <v>366</v>
      </c>
      <c r="C336" s="26" t="s">
        <v>406</v>
      </c>
      <c r="D336" s="17" t="s">
        <v>75</v>
      </c>
      <c r="E336" s="27">
        <v>11.02</v>
      </c>
      <c r="F336" s="15">
        <v>7.56</v>
      </c>
      <c r="G336" s="15">
        <f t="shared" si="5"/>
        <v>83.31</v>
      </c>
      <c r="H336" s="28" t="s">
        <v>44</v>
      </c>
    </row>
    <row r="337" s="5" customFormat="1" ht="28.5" customHeight="1" spans="1:8">
      <c r="A337" s="25">
        <v>333</v>
      </c>
      <c r="B337" s="26" t="s">
        <v>366</v>
      </c>
      <c r="C337" s="26" t="s">
        <v>407</v>
      </c>
      <c r="D337" s="17" t="s">
        <v>75</v>
      </c>
      <c r="E337" s="27">
        <v>772.44</v>
      </c>
      <c r="F337" s="15">
        <v>7.92</v>
      </c>
      <c r="G337" s="15">
        <f t="shared" si="5"/>
        <v>6117.72</v>
      </c>
      <c r="H337" s="28" t="s">
        <v>44</v>
      </c>
    </row>
    <row r="338" s="5" customFormat="1" ht="28.5" customHeight="1" spans="1:8">
      <c r="A338" s="25">
        <v>334</v>
      </c>
      <c r="B338" s="26" t="s">
        <v>366</v>
      </c>
      <c r="C338" s="26" t="s">
        <v>408</v>
      </c>
      <c r="D338" s="17" t="s">
        <v>75</v>
      </c>
      <c r="E338" s="27">
        <v>148.06</v>
      </c>
      <c r="F338" s="15">
        <v>8.63</v>
      </c>
      <c r="G338" s="15">
        <f t="shared" si="5"/>
        <v>1277.76</v>
      </c>
      <c r="H338" s="28" t="s">
        <v>44</v>
      </c>
    </row>
    <row r="339" s="5" customFormat="1" ht="41.25" customHeight="1" spans="1:8">
      <c r="A339" s="25">
        <v>335</v>
      </c>
      <c r="B339" s="26" t="s">
        <v>366</v>
      </c>
      <c r="C339" s="26" t="s">
        <v>409</v>
      </c>
      <c r="D339" s="17" t="s">
        <v>75</v>
      </c>
      <c r="E339" s="27">
        <v>1524.83</v>
      </c>
      <c r="F339" s="15">
        <v>7.92</v>
      </c>
      <c r="G339" s="15">
        <f t="shared" si="5"/>
        <v>12076.65</v>
      </c>
      <c r="H339" s="28" t="s">
        <v>44</v>
      </c>
    </row>
    <row r="340" s="5" customFormat="1" ht="41.25" customHeight="1" spans="1:8">
      <c r="A340" s="25">
        <v>336</v>
      </c>
      <c r="B340" s="26" t="s">
        <v>366</v>
      </c>
      <c r="C340" s="26" t="s">
        <v>410</v>
      </c>
      <c r="D340" s="17" t="s">
        <v>75</v>
      </c>
      <c r="E340" s="27">
        <v>305.62</v>
      </c>
      <c r="F340" s="15">
        <v>7.92</v>
      </c>
      <c r="G340" s="15">
        <f t="shared" si="5"/>
        <v>2420.51</v>
      </c>
      <c r="H340" s="28" t="s">
        <v>44</v>
      </c>
    </row>
    <row r="341" s="2" customFormat="1" ht="54" customHeight="1" spans="1:8">
      <c r="A341" s="25">
        <v>337</v>
      </c>
      <c r="B341" s="26" t="s">
        <v>411</v>
      </c>
      <c r="C341" s="26" t="s">
        <v>412</v>
      </c>
      <c r="D341" s="17" t="s">
        <v>75</v>
      </c>
      <c r="E341" s="27">
        <v>580.71</v>
      </c>
      <c r="F341" s="15">
        <v>2.1</v>
      </c>
      <c r="G341" s="15">
        <f t="shared" si="5"/>
        <v>1219.49</v>
      </c>
      <c r="H341" s="28" t="s">
        <v>44</v>
      </c>
    </row>
    <row r="342" s="1" customFormat="1" ht="66.75" customHeight="1" spans="1:8">
      <c r="A342" s="25">
        <v>338</v>
      </c>
      <c r="B342" s="26" t="s">
        <v>411</v>
      </c>
      <c r="C342" s="26" t="s">
        <v>413</v>
      </c>
      <c r="D342" s="17" t="s">
        <v>75</v>
      </c>
      <c r="E342" s="27">
        <v>32.87</v>
      </c>
      <c r="F342" s="15">
        <v>1.42</v>
      </c>
      <c r="G342" s="15">
        <f t="shared" si="5"/>
        <v>46.68</v>
      </c>
      <c r="H342" s="28" t="s">
        <v>44</v>
      </c>
    </row>
    <row r="343" s="1" customFormat="1" ht="41.25" customHeight="1" spans="1:8">
      <c r="A343" s="25">
        <v>339</v>
      </c>
      <c r="B343" s="26" t="s">
        <v>411</v>
      </c>
      <c r="C343" s="26" t="s">
        <v>414</v>
      </c>
      <c r="D343" s="17" t="s">
        <v>75</v>
      </c>
      <c r="E343" s="27">
        <v>471.36</v>
      </c>
      <c r="F343" s="15">
        <v>2.3</v>
      </c>
      <c r="G343" s="15">
        <f t="shared" si="5"/>
        <v>1084.13</v>
      </c>
      <c r="H343" s="28" t="s">
        <v>44</v>
      </c>
    </row>
    <row r="344" s="1" customFormat="1" ht="41.25" customHeight="1" spans="1:8">
      <c r="A344" s="25">
        <v>340</v>
      </c>
      <c r="B344" s="26" t="s">
        <v>411</v>
      </c>
      <c r="C344" s="26" t="s">
        <v>415</v>
      </c>
      <c r="D344" s="17" t="s">
        <v>75</v>
      </c>
      <c r="E344" s="27">
        <v>1346.85</v>
      </c>
      <c r="F344" s="15">
        <v>3.78</v>
      </c>
      <c r="G344" s="15">
        <f t="shared" si="5"/>
        <v>5091.09</v>
      </c>
      <c r="H344" s="28" t="s">
        <v>44</v>
      </c>
    </row>
    <row r="345" s="2" customFormat="1" ht="41.25" customHeight="1" spans="1:8">
      <c r="A345" s="25">
        <v>341</v>
      </c>
      <c r="B345" s="26" t="s">
        <v>411</v>
      </c>
      <c r="C345" s="26" t="s">
        <v>416</v>
      </c>
      <c r="D345" s="17" t="s">
        <v>75</v>
      </c>
      <c r="E345" s="27">
        <v>11114.18</v>
      </c>
      <c r="F345" s="15">
        <v>1.59</v>
      </c>
      <c r="G345" s="15">
        <f t="shared" si="5"/>
        <v>17671.55</v>
      </c>
      <c r="H345" s="28" t="s">
        <v>44</v>
      </c>
    </row>
    <row r="346" s="1" customFormat="1" ht="41.25" customHeight="1" spans="1:8">
      <c r="A346" s="25">
        <v>342</v>
      </c>
      <c r="B346" s="26" t="s">
        <v>411</v>
      </c>
      <c r="C346" s="26" t="s">
        <v>417</v>
      </c>
      <c r="D346" s="17" t="s">
        <v>75</v>
      </c>
      <c r="E346" s="27">
        <v>448.9</v>
      </c>
      <c r="F346" s="15">
        <v>1.59</v>
      </c>
      <c r="G346" s="15">
        <f t="shared" si="5"/>
        <v>713.75</v>
      </c>
      <c r="H346" s="28" t="s">
        <v>44</v>
      </c>
    </row>
    <row r="347" s="2" customFormat="1" ht="41.25" customHeight="1" spans="1:8">
      <c r="A347" s="25">
        <v>343</v>
      </c>
      <c r="B347" s="26" t="s">
        <v>411</v>
      </c>
      <c r="C347" s="26" t="s">
        <v>418</v>
      </c>
      <c r="D347" s="17" t="s">
        <v>75</v>
      </c>
      <c r="E347" s="27">
        <v>3460.06</v>
      </c>
      <c r="F347" s="15">
        <v>1.94</v>
      </c>
      <c r="G347" s="15">
        <f t="shared" si="5"/>
        <v>6712.52</v>
      </c>
      <c r="H347" s="28" t="s">
        <v>44</v>
      </c>
    </row>
    <row r="348" s="1" customFormat="1" ht="41.25" customHeight="1" spans="1:8">
      <c r="A348" s="25">
        <v>344</v>
      </c>
      <c r="B348" s="26" t="s">
        <v>411</v>
      </c>
      <c r="C348" s="26" t="s">
        <v>419</v>
      </c>
      <c r="D348" s="17" t="s">
        <v>75</v>
      </c>
      <c r="E348" s="27">
        <v>1227.34</v>
      </c>
      <c r="F348" s="15">
        <v>2.1</v>
      </c>
      <c r="G348" s="15">
        <f t="shared" si="5"/>
        <v>2577.41</v>
      </c>
      <c r="H348" s="28" t="s">
        <v>44</v>
      </c>
    </row>
    <row r="349" s="1" customFormat="1" ht="41.25" customHeight="1" spans="1:8">
      <c r="A349" s="25">
        <v>345</v>
      </c>
      <c r="B349" s="26" t="s">
        <v>411</v>
      </c>
      <c r="C349" s="26" t="s">
        <v>420</v>
      </c>
      <c r="D349" s="17" t="s">
        <v>75</v>
      </c>
      <c r="E349" s="27">
        <v>10.52</v>
      </c>
      <c r="F349" s="15">
        <v>1.23</v>
      </c>
      <c r="G349" s="15">
        <f t="shared" si="5"/>
        <v>12.94</v>
      </c>
      <c r="H349" s="28" t="s">
        <v>44</v>
      </c>
    </row>
    <row r="350" s="1" customFormat="1" ht="66.75" customHeight="1" spans="1:8">
      <c r="A350" s="25">
        <v>346</v>
      </c>
      <c r="B350" s="26" t="s">
        <v>411</v>
      </c>
      <c r="C350" s="26" t="s">
        <v>421</v>
      </c>
      <c r="D350" s="17" t="s">
        <v>75</v>
      </c>
      <c r="E350" s="27">
        <v>15077.8</v>
      </c>
      <c r="F350" s="15">
        <v>2.1</v>
      </c>
      <c r="G350" s="15">
        <f t="shared" si="5"/>
        <v>31663.38</v>
      </c>
      <c r="H350" s="28" t="s">
        <v>44</v>
      </c>
    </row>
    <row r="351" s="5" customFormat="1" ht="54" customHeight="1" spans="1:8">
      <c r="A351" s="25">
        <v>347</v>
      </c>
      <c r="B351" s="26" t="s">
        <v>411</v>
      </c>
      <c r="C351" s="26" t="s">
        <v>422</v>
      </c>
      <c r="D351" s="17" t="s">
        <v>75</v>
      </c>
      <c r="E351" s="27">
        <v>9813.47</v>
      </c>
      <c r="F351" s="15">
        <v>1.23</v>
      </c>
      <c r="G351" s="15">
        <f t="shared" si="5"/>
        <v>12070.57</v>
      </c>
      <c r="H351" s="28" t="s">
        <v>44</v>
      </c>
    </row>
    <row r="352" s="5" customFormat="1" ht="54" customHeight="1" spans="1:8">
      <c r="A352" s="25">
        <v>348</v>
      </c>
      <c r="B352" s="26" t="s">
        <v>411</v>
      </c>
      <c r="C352" s="26" t="s">
        <v>423</v>
      </c>
      <c r="D352" s="17" t="s">
        <v>75</v>
      </c>
      <c r="E352" s="27">
        <v>9813.47</v>
      </c>
      <c r="F352" s="15">
        <v>1.23</v>
      </c>
      <c r="G352" s="15">
        <f t="shared" si="5"/>
        <v>12070.57</v>
      </c>
      <c r="H352" s="28" t="s">
        <v>44</v>
      </c>
    </row>
    <row r="353" s="5" customFormat="1" ht="54" customHeight="1" spans="1:8">
      <c r="A353" s="25">
        <v>349</v>
      </c>
      <c r="B353" s="26" t="s">
        <v>411</v>
      </c>
      <c r="C353" s="26" t="s">
        <v>424</v>
      </c>
      <c r="D353" s="17" t="s">
        <v>75</v>
      </c>
      <c r="E353" s="27">
        <v>8840.65</v>
      </c>
      <c r="F353" s="15">
        <v>1.06</v>
      </c>
      <c r="G353" s="15">
        <f t="shared" si="5"/>
        <v>9371.09</v>
      </c>
      <c r="H353" s="28" t="s">
        <v>44</v>
      </c>
    </row>
    <row r="354" s="5" customFormat="1" ht="66.75" customHeight="1" spans="1:8">
      <c r="A354" s="25">
        <v>350</v>
      </c>
      <c r="B354" s="26" t="s">
        <v>411</v>
      </c>
      <c r="C354" s="26" t="s">
        <v>425</v>
      </c>
      <c r="D354" s="17" t="s">
        <v>75</v>
      </c>
      <c r="E354" s="27">
        <v>357.08</v>
      </c>
      <c r="F354" s="15">
        <v>1.23</v>
      </c>
      <c r="G354" s="15">
        <f t="shared" si="5"/>
        <v>439.21</v>
      </c>
      <c r="H354" s="28" t="s">
        <v>44</v>
      </c>
    </row>
    <row r="355" s="5" customFormat="1" ht="54" customHeight="1" spans="1:8">
      <c r="A355" s="25">
        <v>351</v>
      </c>
      <c r="B355" s="26" t="s">
        <v>411</v>
      </c>
      <c r="C355" s="26" t="s">
        <v>426</v>
      </c>
      <c r="D355" s="17" t="s">
        <v>75</v>
      </c>
      <c r="E355" s="27">
        <v>439.73</v>
      </c>
      <c r="F355" s="15">
        <v>1.23</v>
      </c>
      <c r="G355" s="15">
        <f t="shared" si="5"/>
        <v>540.87</v>
      </c>
      <c r="H355" s="28" t="s">
        <v>44</v>
      </c>
    </row>
    <row r="356" s="5" customFormat="1" ht="66.75" customHeight="1" spans="1:8">
      <c r="A356" s="25">
        <v>352</v>
      </c>
      <c r="B356" s="26" t="s">
        <v>411</v>
      </c>
      <c r="C356" s="26" t="s">
        <v>427</v>
      </c>
      <c r="D356" s="17" t="s">
        <v>75</v>
      </c>
      <c r="E356" s="27">
        <v>1880</v>
      </c>
      <c r="F356" s="15">
        <v>1.75</v>
      </c>
      <c r="G356" s="15">
        <f t="shared" si="5"/>
        <v>3290</v>
      </c>
      <c r="H356" s="28" t="s">
        <v>44</v>
      </c>
    </row>
    <row r="357" s="5" customFormat="1" ht="66.75" customHeight="1" spans="1:8">
      <c r="A357" s="25">
        <v>353</v>
      </c>
      <c r="B357" s="26" t="s">
        <v>411</v>
      </c>
      <c r="C357" s="26" t="s">
        <v>428</v>
      </c>
      <c r="D357" s="17" t="s">
        <v>75</v>
      </c>
      <c r="E357" s="27">
        <v>44.56</v>
      </c>
      <c r="F357" s="15">
        <v>1.06</v>
      </c>
      <c r="G357" s="15">
        <f t="shared" si="5"/>
        <v>47.23</v>
      </c>
      <c r="H357" s="28" t="s">
        <v>44</v>
      </c>
    </row>
    <row r="358" s="5" customFormat="1" ht="66.75" customHeight="1" spans="1:8">
      <c r="A358" s="25">
        <v>354</v>
      </c>
      <c r="B358" s="26" t="s">
        <v>411</v>
      </c>
      <c r="C358" s="26" t="s">
        <v>429</v>
      </c>
      <c r="D358" s="17" t="s">
        <v>75</v>
      </c>
      <c r="E358" s="27">
        <v>47.97</v>
      </c>
      <c r="F358" s="15">
        <v>1.42</v>
      </c>
      <c r="G358" s="15">
        <f t="shared" si="5"/>
        <v>68.12</v>
      </c>
      <c r="H358" s="28" t="s">
        <v>44</v>
      </c>
    </row>
    <row r="359" s="5" customFormat="1" ht="66.75" customHeight="1" spans="1:8">
      <c r="A359" s="25">
        <v>355</v>
      </c>
      <c r="B359" s="26" t="s">
        <v>411</v>
      </c>
      <c r="C359" s="26" t="s">
        <v>430</v>
      </c>
      <c r="D359" s="17" t="s">
        <v>75</v>
      </c>
      <c r="E359" s="27">
        <v>17.92</v>
      </c>
      <c r="F359" s="15">
        <v>1.75</v>
      </c>
      <c r="G359" s="15">
        <f t="shared" si="5"/>
        <v>31.36</v>
      </c>
      <c r="H359" s="28" t="s">
        <v>44</v>
      </c>
    </row>
    <row r="360" s="1" customFormat="1" ht="54" customHeight="1" spans="1:8">
      <c r="A360" s="25">
        <v>356</v>
      </c>
      <c r="B360" s="26" t="s">
        <v>431</v>
      </c>
      <c r="C360" s="26" t="s">
        <v>432</v>
      </c>
      <c r="D360" s="17" t="s">
        <v>75</v>
      </c>
      <c r="E360" s="27">
        <v>464</v>
      </c>
      <c r="F360" s="15">
        <v>79.12</v>
      </c>
      <c r="G360" s="15">
        <f t="shared" si="5"/>
        <v>36711.68</v>
      </c>
      <c r="H360" s="33"/>
    </row>
    <row r="361" s="1" customFormat="1" ht="54" customHeight="1" spans="1:8">
      <c r="A361" s="25">
        <v>357</v>
      </c>
      <c r="B361" s="26" t="s">
        <v>431</v>
      </c>
      <c r="C361" s="26" t="s">
        <v>433</v>
      </c>
      <c r="D361" s="17" t="s">
        <v>75</v>
      </c>
      <c r="E361" s="27">
        <v>245.81</v>
      </c>
      <c r="F361" s="15">
        <v>105.48</v>
      </c>
      <c r="G361" s="15">
        <f t="shared" si="5"/>
        <v>25928.04</v>
      </c>
      <c r="H361" s="33"/>
    </row>
    <row r="362" s="1" customFormat="1" ht="54" customHeight="1" spans="1:8">
      <c r="A362" s="25">
        <v>358</v>
      </c>
      <c r="B362" s="26" t="s">
        <v>431</v>
      </c>
      <c r="C362" s="26" t="s">
        <v>434</v>
      </c>
      <c r="D362" s="17" t="s">
        <v>75</v>
      </c>
      <c r="E362" s="27">
        <v>25.29</v>
      </c>
      <c r="F362" s="15">
        <v>128.19</v>
      </c>
      <c r="G362" s="15">
        <f t="shared" si="5"/>
        <v>3241.93</v>
      </c>
      <c r="H362" s="33"/>
    </row>
    <row r="363" s="5" customFormat="1" ht="54" customHeight="1" spans="1:8">
      <c r="A363" s="25">
        <v>359</v>
      </c>
      <c r="B363" s="26" t="s">
        <v>431</v>
      </c>
      <c r="C363" s="26" t="s">
        <v>435</v>
      </c>
      <c r="D363" s="17" t="s">
        <v>75</v>
      </c>
      <c r="E363" s="27">
        <v>22.89</v>
      </c>
      <c r="F363" s="15">
        <v>139.23</v>
      </c>
      <c r="G363" s="15">
        <f t="shared" si="5"/>
        <v>3186.97</v>
      </c>
      <c r="H363" s="33"/>
    </row>
    <row r="364" s="5" customFormat="1" ht="54" customHeight="1" spans="1:8">
      <c r="A364" s="25">
        <v>360</v>
      </c>
      <c r="B364" s="26" t="s">
        <v>431</v>
      </c>
      <c r="C364" s="26" t="s">
        <v>436</v>
      </c>
      <c r="D364" s="17" t="s">
        <v>75</v>
      </c>
      <c r="E364" s="27">
        <v>26.1</v>
      </c>
      <c r="F364" s="15">
        <v>229.44</v>
      </c>
      <c r="G364" s="15">
        <f t="shared" si="5"/>
        <v>5988.38</v>
      </c>
      <c r="H364" s="33"/>
    </row>
    <row r="365" s="2" customFormat="1" ht="28.5" customHeight="1" spans="1:8">
      <c r="A365" s="25">
        <v>361</v>
      </c>
      <c r="B365" s="29" t="s">
        <v>437</v>
      </c>
      <c r="C365" s="29" t="s">
        <v>438</v>
      </c>
      <c r="D365" s="30" t="s">
        <v>75</v>
      </c>
      <c r="E365" s="31">
        <v>207.34</v>
      </c>
      <c r="F365" s="15">
        <v>81.51</v>
      </c>
      <c r="G365" s="15">
        <f t="shared" si="5"/>
        <v>16900.28</v>
      </c>
      <c r="H365" s="34"/>
    </row>
    <row r="366" s="1" customFormat="1" ht="94" customHeight="1" spans="1:8">
      <c r="A366" s="25">
        <v>362</v>
      </c>
      <c r="B366" s="26" t="s">
        <v>439</v>
      </c>
      <c r="C366" s="26" t="s">
        <v>440</v>
      </c>
      <c r="D366" s="17" t="s">
        <v>441</v>
      </c>
      <c r="E366" s="27">
        <v>851.26</v>
      </c>
      <c r="F366" s="15">
        <v>15.06</v>
      </c>
      <c r="G366" s="15">
        <f t="shared" si="5"/>
        <v>12819.98</v>
      </c>
      <c r="H366" s="33"/>
    </row>
    <row r="367" s="5" customFormat="1" ht="41.25" customHeight="1" spans="1:8">
      <c r="A367" s="25">
        <v>363</v>
      </c>
      <c r="B367" s="26" t="s">
        <v>442</v>
      </c>
      <c r="C367" s="26" t="s">
        <v>443</v>
      </c>
      <c r="D367" s="17" t="s">
        <v>131</v>
      </c>
      <c r="E367" s="27">
        <v>1</v>
      </c>
      <c r="F367" s="15">
        <v>205.72</v>
      </c>
      <c r="G367" s="15">
        <f t="shared" si="5"/>
        <v>205.72</v>
      </c>
      <c r="H367" s="33"/>
    </row>
    <row r="368" s="5" customFormat="1" ht="66.75" customHeight="1" spans="1:8">
      <c r="A368" s="25">
        <v>364</v>
      </c>
      <c r="B368" s="29" t="s">
        <v>444</v>
      </c>
      <c r="C368" s="29" t="s">
        <v>445</v>
      </c>
      <c r="D368" s="30" t="s">
        <v>75</v>
      </c>
      <c r="E368" s="31">
        <v>9972.51</v>
      </c>
      <c r="F368" s="15">
        <v>10.57</v>
      </c>
      <c r="G368" s="15">
        <f t="shared" si="5"/>
        <v>105409.43</v>
      </c>
      <c r="H368" s="34"/>
    </row>
    <row r="369" s="5" customFormat="1" ht="79.5" customHeight="1" spans="1:8">
      <c r="A369" s="25">
        <v>365</v>
      </c>
      <c r="B369" s="29" t="s">
        <v>446</v>
      </c>
      <c r="C369" s="29" t="s">
        <v>447</v>
      </c>
      <c r="D369" s="30" t="s">
        <v>75</v>
      </c>
      <c r="E369" s="31">
        <v>246.63</v>
      </c>
      <c r="F369" s="15">
        <v>33.07</v>
      </c>
      <c r="G369" s="15">
        <f t="shared" si="5"/>
        <v>8156.05</v>
      </c>
      <c r="H369" s="34"/>
    </row>
    <row r="370" s="5" customFormat="1" ht="54" customHeight="1" spans="1:8">
      <c r="A370" s="25">
        <v>366</v>
      </c>
      <c r="B370" s="29" t="s">
        <v>448</v>
      </c>
      <c r="C370" s="29" t="s">
        <v>449</v>
      </c>
      <c r="D370" s="30" t="s">
        <v>450</v>
      </c>
      <c r="E370" s="31">
        <v>176</v>
      </c>
      <c r="F370" s="15">
        <v>26.46</v>
      </c>
      <c r="G370" s="15">
        <f t="shared" si="5"/>
        <v>4656.96</v>
      </c>
      <c r="H370" s="34"/>
    </row>
    <row r="371" s="5" customFormat="1" ht="41.25" customHeight="1" spans="1:8">
      <c r="A371" s="25">
        <v>367</v>
      </c>
      <c r="B371" s="29" t="s">
        <v>451</v>
      </c>
      <c r="C371" s="29" t="s">
        <v>452</v>
      </c>
      <c r="D371" s="30" t="s">
        <v>75</v>
      </c>
      <c r="E371" s="31">
        <v>357.19</v>
      </c>
      <c r="F371" s="15">
        <v>15.87</v>
      </c>
      <c r="G371" s="15">
        <f t="shared" si="5"/>
        <v>5668.61</v>
      </c>
      <c r="H371" s="34"/>
    </row>
    <row r="372" s="5" customFormat="1" ht="66.75" customHeight="1" spans="1:8">
      <c r="A372" s="25">
        <v>368</v>
      </c>
      <c r="B372" s="29" t="s">
        <v>451</v>
      </c>
      <c r="C372" s="29" t="s">
        <v>453</v>
      </c>
      <c r="D372" s="30" t="s">
        <v>75</v>
      </c>
      <c r="E372" s="31">
        <v>529.87</v>
      </c>
      <c r="F372" s="15">
        <v>17.2</v>
      </c>
      <c r="G372" s="15">
        <f t="shared" si="5"/>
        <v>9113.76</v>
      </c>
      <c r="H372" s="34"/>
    </row>
    <row r="373" s="5" customFormat="1" ht="23" customHeight="1" spans="1:8">
      <c r="A373" s="25">
        <v>369</v>
      </c>
      <c r="B373" s="29" t="s">
        <v>454</v>
      </c>
      <c r="C373" s="29" t="s">
        <v>455</v>
      </c>
      <c r="D373" s="30" t="s">
        <v>144</v>
      </c>
      <c r="E373" s="31">
        <v>1</v>
      </c>
      <c r="F373" s="15">
        <v>1761.53</v>
      </c>
      <c r="G373" s="15">
        <f t="shared" si="5"/>
        <v>1761.53</v>
      </c>
      <c r="H373" s="34"/>
    </row>
    <row r="374" s="5" customFormat="1" ht="41.25" customHeight="1" spans="1:8">
      <c r="A374" s="25">
        <v>370</v>
      </c>
      <c r="B374" s="29" t="s">
        <v>456</v>
      </c>
      <c r="C374" s="29" t="s">
        <v>457</v>
      </c>
      <c r="D374" s="30" t="s">
        <v>458</v>
      </c>
      <c r="E374" s="31">
        <v>1</v>
      </c>
      <c r="F374" s="15">
        <v>1645.5</v>
      </c>
      <c r="G374" s="15">
        <f t="shared" si="5"/>
        <v>1645.5</v>
      </c>
      <c r="H374" s="34"/>
    </row>
    <row r="375" s="5" customFormat="1" ht="41.25" customHeight="1" spans="1:8">
      <c r="A375" s="25">
        <v>371</v>
      </c>
      <c r="B375" s="29" t="s">
        <v>459</v>
      </c>
      <c r="C375" s="29" t="s">
        <v>460</v>
      </c>
      <c r="D375" s="30" t="s">
        <v>144</v>
      </c>
      <c r="E375" s="31">
        <v>6</v>
      </c>
      <c r="F375" s="15">
        <v>258.43</v>
      </c>
      <c r="G375" s="15">
        <f t="shared" si="5"/>
        <v>1550.58</v>
      </c>
      <c r="H375" s="34"/>
    </row>
    <row r="376" s="5" customFormat="1" ht="54" customHeight="1" spans="1:8">
      <c r="A376" s="25">
        <v>372</v>
      </c>
      <c r="B376" s="26" t="s">
        <v>461</v>
      </c>
      <c r="C376" s="26" t="s">
        <v>462</v>
      </c>
      <c r="D376" s="17" t="s">
        <v>144</v>
      </c>
      <c r="E376" s="27">
        <v>24</v>
      </c>
      <c r="F376" s="15">
        <v>52.76</v>
      </c>
      <c r="G376" s="15">
        <f t="shared" si="5"/>
        <v>1266.24</v>
      </c>
      <c r="H376" s="33"/>
    </row>
    <row r="377" s="5" customFormat="1" ht="41.25" customHeight="1" spans="1:8">
      <c r="A377" s="25">
        <v>373</v>
      </c>
      <c r="B377" s="26" t="s">
        <v>463</v>
      </c>
      <c r="C377" s="26" t="s">
        <v>464</v>
      </c>
      <c r="D377" s="17" t="s">
        <v>131</v>
      </c>
      <c r="E377" s="27">
        <v>3</v>
      </c>
      <c r="F377" s="15">
        <v>137.14</v>
      </c>
      <c r="G377" s="15">
        <f t="shared" si="5"/>
        <v>411.42</v>
      </c>
      <c r="H377" s="33"/>
    </row>
    <row r="378" s="5" customFormat="1" ht="41.25" customHeight="1" spans="1:8">
      <c r="A378" s="25">
        <v>374</v>
      </c>
      <c r="B378" s="26" t="s">
        <v>465</v>
      </c>
      <c r="C378" s="26" t="s">
        <v>466</v>
      </c>
      <c r="D378" s="17" t="s">
        <v>131</v>
      </c>
      <c r="E378" s="27">
        <v>58</v>
      </c>
      <c r="F378" s="15">
        <v>669.8</v>
      </c>
      <c r="G378" s="15">
        <f t="shared" si="5"/>
        <v>38848.4</v>
      </c>
      <c r="H378" s="33"/>
    </row>
    <row r="379" s="5" customFormat="1" ht="15.75" customHeight="1" spans="1:8">
      <c r="A379" s="25">
        <v>375</v>
      </c>
      <c r="B379" s="26" t="s">
        <v>467</v>
      </c>
      <c r="C379" s="26" t="s">
        <v>468</v>
      </c>
      <c r="D379" s="17" t="s">
        <v>131</v>
      </c>
      <c r="E379" s="27">
        <v>1</v>
      </c>
      <c r="F379" s="15">
        <v>738.37</v>
      </c>
      <c r="G379" s="15">
        <f t="shared" si="5"/>
        <v>738.37</v>
      </c>
      <c r="H379" s="33"/>
    </row>
    <row r="380" s="5" customFormat="1" ht="28.5" customHeight="1" spans="1:8">
      <c r="A380" s="25">
        <v>376</v>
      </c>
      <c r="B380" s="26" t="s">
        <v>469</v>
      </c>
      <c r="C380" s="26" t="s">
        <v>470</v>
      </c>
      <c r="D380" s="17" t="s">
        <v>144</v>
      </c>
      <c r="E380" s="27">
        <v>1</v>
      </c>
      <c r="F380" s="15">
        <v>5743.48</v>
      </c>
      <c r="G380" s="15">
        <f t="shared" si="5"/>
        <v>5743.48</v>
      </c>
      <c r="H380" s="33"/>
    </row>
    <row r="381" s="5" customFormat="1" ht="41.25" customHeight="1" spans="1:8">
      <c r="A381" s="25">
        <v>377</v>
      </c>
      <c r="B381" s="26" t="s">
        <v>471</v>
      </c>
      <c r="C381" s="26" t="s">
        <v>472</v>
      </c>
      <c r="D381" s="17" t="s">
        <v>144</v>
      </c>
      <c r="E381" s="27">
        <v>13</v>
      </c>
      <c r="F381" s="15">
        <v>580.17</v>
      </c>
      <c r="G381" s="15">
        <f t="shared" si="5"/>
        <v>7542.21</v>
      </c>
      <c r="H381" s="33"/>
    </row>
    <row r="382" s="5" customFormat="1" ht="41.25" customHeight="1" spans="1:8">
      <c r="A382" s="25">
        <v>378</v>
      </c>
      <c r="B382" s="26" t="s">
        <v>473</v>
      </c>
      <c r="C382" s="26" t="s">
        <v>474</v>
      </c>
      <c r="D382" s="17" t="s">
        <v>144</v>
      </c>
      <c r="E382" s="27">
        <v>28</v>
      </c>
      <c r="F382" s="15">
        <v>73.82</v>
      </c>
      <c r="G382" s="15">
        <f t="shared" si="5"/>
        <v>2066.96</v>
      </c>
      <c r="H382" s="33"/>
    </row>
    <row r="383" s="5" customFormat="1" ht="41.25" customHeight="1" spans="1:8">
      <c r="A383" s="25">
        <v>379</v>
      </c>
      <c r="B383" s="26" t="s">
        <v>475</v>
      </c>
      <c r="C383" s="26" t="s">
        <v>476</v>
      </c>
      <c r="D383" s="17" t="s">
        <v>144</v>
      </c>
      <c r="E383" s="27">
        <v>1</v>
      </c>
      <c r="F383" s="15">
        <v>9482.8</v>
      </c>
      <c r="G383" s="15">
        <f t="shared" si="5"/>
        <v>9482.8</v>
      </c>
      <c r="H383" s="33"/>
    </row>
    <row r="384" s="5" customFormat="1" ht="41.25" customHeight="1" spans="1:8">
      <c r="A384" s="25">
        <v>380</v>
      </c>
      <c r="B384" s="26" t="s">
        <v>477</v>
      </c>
      <c r="C384" s="26" t="s">
        <v>478</v>
      </c>
      <c r="D384" s="17" t="s">
        <v>144</v>
      </c>
      <c r="E384" s="27">
        <v>12</v>
      </c>
      <c r="F384" s="15">
        <v>270.73</v>
      </c>
      <c r="G384" s="15">
        <f t="shared" si="5"/>
        <v>3248.76</v>
      </c>
      <c r="H384" s="33"/>
    </row>
    <row r="385" s="5" customFormat="1" ht="41.25" customHeight="1" spans="1:8">
      <c r="A385" s="25">
        <v>381</v>
      </c>
      <c r="B385" s="26" t="s">
        <v>479</v>
      </c>
      <c r="C385" s="26" t="s">
        <v>480</v>
      </c>
      <c r="D385" s="17" t="s">
        <v>144</v>
      </c>
      <c r="E385" s="27">
        <v>8</v>
      </c>
      <c r="F385" s="15">
        <v>569.62</v>
      </c>
      <c r="G385" s="15">
        <f t="shared" si="5"/>
        <v>4556.96</v>
      </c>
      <c r="H385" s="33"/>
    </row>
    <row r="386" s="5" customFormat="1" ht="28.5" customHeight="1" spans="1:8">
      <c r="A386" s="25">
        <v>382</v>
      </c>
      <c r="B386" s="26" t="s">
        <v>481</v>
      </c>
      <c r="C386" s="26" t="s">
        <v>482</v>
      </c>
      <c r="D386" s="17" t="s">
        <v>458</v>
      </c>
      <c r="E386" s="27">
        <v>1</v>
      </c>
      <c r="F386" s="15">
        <v>89.68</v>
      </c>
      <c r="G386" s="15">
        <f t="shared" si="5"/>
        <v>89.68</v>
      </c>
      <c r="H386" s="33"/>
    </row>
    <row r="387" s="5" customFormat="1" ht="28.5" customHeight="1" spans="1:8">
      <c r="A387" s="25">
        <v>383</v>
      </c>
      <c r="B387" s="26" t="s">
        <v>481</v>
      </c>
      <c r="C387" s="26" t="s">
        <v>483</v>
      </c>
      <c r="D387" s="17" t="s">
        <v>458</v>
      </c>
      <c r="E387" s="27">
        <v>1</v>
      </c>
      <c r="F387" s="15">
        <v>89.68</v>
      </c>
      <c r="G387" s="15">
        <f t="shared" si="5"/>
        <v>89.68</v>
      </c>
      <c r="H387" s="33"/>
    </row>
    <row r="388" s="5" customFormat="1" ht="15.75" customHeight="1" spans="1:8">
      <c r="A388" s="25">
        <v>384</v>
      </c>
      <c r="B388" s="29" t="s">
        <v>484</v>
      </c>
      <c r="C388" s="29" t="s">
        <v>485</v>
      </c>
      <c r="D388" s="30" t="s">
        <v>131</v>
      </c>
      <c r="E388" s="31">
        <v>94</v>
      </c>
      <c r="F388" s="15">
        <v>1984.21</v>
      </c>
      <c r="G388" s="15">
        <f t="shared" si="5"/>
        <v>186515.74</v>
      </c>
      <c r="H388" s="34"/>
    </row>
    <row r="389" s="5" customFormat="1" ht="54" customHeight="1" spans="1:8">
      <c r="A389" s="25">
        <v>385</v>
      </c>
      <c r="B389" s="29" t="s">
        <v>486</v>
      </c>
      <c r="C389" s="29" t="s">
        <v>487</v>
      </c>
      <c r="D389" s="30" t="s">
        <v>131</v>
      </c>
      <c r="E389" s="31">
        <v>1</v>
      </c>
      <c r="F389" s="15">
        <v>116.04</v>
      </c>
      <c r="G389" s="15">
        <f t="shared" si="5"/>
        <v>116.04</v>
      </c>
      <c r="H389" s="34"/>
    </row>
    <row r="390" s="5" customFormat="1" ht="41.25" customHeight="1" spans="1:8">
      <c r="A390" s="25">
        <v>386</v>
      </c>
      <c r="B390" s="29" t="s">
        <v>488</v>
      </c>
      <c r="C390" s="29" t="s">
        <v>489</v>
      </c>
      <c r="D390" s="30" t="s">
        <v>131</v>
      </c>
      <c r="E390" s="31">
        <v>21</v>
      </c>
      <c r="F390" s="15">
        <v>179.34</v>
      </c>
      <c r="G390" s="15">
        <f t="shared" ref="G390:G453" si="6">ROUND(F390*E390,2)</f>
        <v>3766.14</v>
      </c>
      <c r="H390" s="34"/>
    </row>
    <row r="391" s="5" customFormat="1" ht="41.25" customHeight="1" spans="1:8">
      <c r="A391" s="25">
        <v>387</v>
      </c>
      <c r="B391" s="29" t="s">
        <v>490</v>
      </c>
      <c r="C391" s="29" t="s">
        <v>491</v>
      </c>
      <c r="D391" s="30" t="s">
        <v>492</v>
      </c>
      <c r="E391" s="31">
        <v>24</v>
      </c>
      <c r="F391" s="15">
        <v>506.31</v>
      </c>
      <c r="G391" s="15">
        <f t="shared" si="6"/>
        <v>12151.44</v>
      </c>
      <c r="H391" s="34"/>
    </row>
    <row r="392" s="5" customFormat="1" ht="28.5" customHeight="1" spans="1:8">
      <c r="A392" s="25">
        <v>388</v>
      </c>
      <c r="B392" s="29" t="s">
        <v>493</v>
      </c>
      <c r="C392" s="29" t="s">
        <v>494</v>
      </c>
      <c r="D392" s="30" t="s">
        <v>363</v>
      </c>
      <c r="E392" s="31">
        <v>31</v>
      </c>
      <c r="F392" s="15">
        <v>5801.5</v>
      </c>
      <c r="G392" s="15">
        <f t="shared" si="6"/>
        <v>179846.5</v>
      </c>
      <c r="H392" s="34"/>
    </row>
    <row r="393" s="5" customFormat="1" ht="28.5" customHeight="1" spans="1:8">
      <c r="A393" s="25">
        <v>389</v>
      </c>
      <c r="B393" s="29" t="s">
        <v>495</v>
      </c>
      <c r="C393" s="29" t="s">
        <v>496</v>
      </c>
      <c r="D393" s="30" t="s">
        <v>363</v>
      </c>
      <c r="E393" s="31">
        <v>7</v>
      </c>
      <c r="F393" s="15">
        <v>1933.84</v>
      </c>
      <c r="G393" s="15">
        <f t="shared" si="6"/>
        <v>13536.88</v>
      </c>
      <c r="H393" s="34"/>
    </row>
    <row r="394" s="5" customFormat="1" ht="28.5" customHeight="1" spans="1:8">
      <c r="A394" s="25">
        <v>390</v>
      </c>
      <c r="B394" s="29" t="s">
        <v>497</v>
      </c>
      <c r="C394" s="29" t="s">
        <v>498</v>
      </c>
      <c r="D394" s="30" t="s">
        <v>363</v>
      </c>
      <c r="E394" s="31">
        <v>29</v>
      </c>
      <c r="F394" s="15">
        <v>1074.16</v>
      </c>
      <c r="G394" s="15">
        <f t="shared" si="6"/>
        <v>31150.64</v>
      </c>
      <c r="H394" s="34"/>
    </row>
    <row r="395" ht="28" customHeight="1" spans="1:8">
      <c r="A395" s="35" t="s">
        <v>499</v>
      </c>
      <c r="B395" s="36"/>
      <c r="C395" s="36"/>
      <c r="D395" s="36"/>
      <c r="E395" s="36"/>
      <c r="F395" s="36"/>
      <c r="G395" s="36"/>
      <c r="H395" s="37"/>
    </row>
    <row r="396" s="6" customFormat="1" ht="41.25" customHeight="1" spans="1:8">
      <c r="A396" s="25">
        <v>391</v>
      </c>
      <c r="B396" s="26" t="s">
        <v>500</v>
      </c>
      <c r="C396" s="26" t="s">
        <v>501</v>
      </c>
      <c r="D396" s="17" t="s">
        <v>75</v>
      </c>
      <c r="E396" s="27">
        <f>'[1]电 弱电、防雷原始'!F1426+'[1]电 弱电、防雷原始'!F1435+'[1]电 弱电、防雷原始'!F1443+'[1]电 弱电、防雷原始'!F1452+'[1]电 弱电、防雷原始'!F1460+'[1]电 弱电、防雷原始'!F1468+'[1]电 弱电、防雷原始'!F1475+'[1]电 弱电、防雷原始'!F1483+'[1]电 弱电、防雷原始'!F1492+'[1]电 弱电、防雷原始'!F1500+'[1]电 弱电、防雷原始'!F1508+'[1]电 弱电、防雷原始'!F1515+'[1]电 弱电、防雷原始'!F1523+'[1]电 弱电、防雷原始'!F1531+'[1]电 弱电、防雷原始'!F1540+'[1]电 弱电、防雷原始'!F1560+'[1]电 弱电、防雷原始'!F1569+'[1]电 弱电、防雷原始'!F1576+'[1]电 弱电、防雷原始'!F1580+'[1]电 弱电、防雷原始'!F1599+'[1]电 弱电、防雷原始'!F1612+'[1]电 弱电、防雷原始'!F1625+'[1]电 弱电、防雷原始'!F1634+'[1]电 弱电、防雷原始'!F1647+'[1]电 弱电、防雷原始'!F1650+'[1]电 弱电、防雷原始'!F1653+'[1]电 弱电、防雷原始'!F1656+'[1]电 弱电、防雷原始'!F1662</f>
        <v>758.23</v>
      </c>
      <c r="F396" s="15">
        <v>74.09</v>
      </c>
      <c r="G396" s="15">
        <f t="shared" si="6"/>
        <v>56177.26</v>
      </c>
      <c r="H396" s="33"/>
    </row>
    <row r="397" s="6" customFormat="1" ht="28.5" customHeight="1" spans="1:8">
      <c r="A397" s="25">
        <v>392</v>
      </c>
      <c r="B397" s="26" t="s">
        <v>502</v>
      </c>
      <c r="C397" s="26" t="s">
        <v>503</v>
      </c>
      <c r="D397" s="17" t="s">
        <v>75</v>
      </c>
      <c r="E397" s="27">
        <f>'[1]电 弱电、防雷原始'!F1427+'[1]电 弱电、防雷原始'!F1444+'[1]电 弱电、防雷原始'!F1548+'[1]电 弱电、防雷原始'!F1561+'[1]电 弱电、防雷原始'!F1570+'[1]电 弱电、防雷原始'!F1587+'[1]电 弱电、防雷原始'!F1608+'[1]电 弱电、防雷原始'!F1618+'[1]电 弱电、防雷原始'!F1626+'[1]电 弱电、防雷原始'!F1635+'[1]电 弱电、防雷原始'!F1644+'[1]电 弱电、防雷原始'!F1648+'[1]电 弱电、防雷原始'!F1663</f>
        <v>743.81</v>
      </c>
      <c r="F397" s="15">
        <v>74.09</v>
      </c>
      <c r="G397" s="15">
        <f t="shared" si="6"/>
        <v>55108.88</v>
      </c>
      <c r="H397" s="33"/>
    </row>
    <row r="398" s="6" customFormat="1" ht="54" customHeight="1" spans="1:8">
      <c r="A398" s="25">
        <v>393</v>
      </c>
      <c r="B398" s="26" t="s">
        <v>504</v>
      </c>
      <c r="C398" s="26" t="s">
        <v>505</v>
      </c>
      <c r="D398" s="17" t="s">
        <v>506</v>
      </c>
      <c r="E398" s="27">
        <v>4</v>
      </c>
      <c r="F398" s="15">
        <v>294.33</v>
      </c>
      <c r="G398" s="15">
        <f t="shared" si="6"/>
        <v>1177.32</v>
      </c>
      <c r="H398" s="33"/>
    </row>
    <row r="399" s="6" customFormat="1" ht="41.25" customHeight="1" spans="1:8">
      <c r="A399" s="25">
        <v>394</v>
      </c>
      <c r="B399" s="26" t="s">
        <v>502</v>
      </c>
      <c r="C399" s="26" t="s">
        <v>507</v>
      </c>
      <c r="D399" s="17" t="s">
        <v>75</v>
      </c>
      <c r="E399" s="27">
        <f>'[1]电 弱电、防雷原始'!F1422+'[1]电 弱电、防雷原始'!F1431+'[1]电 弱电、防雷原始'!F1439+'[1]电 弱电、防雷原始'!F1448+'[1]电 弱电、防雷原始'!F1456+'[1]电 弱电、防雷原始'!F1464+'[1]电 弱电、防雷原始'!F1472+'[1]电 弱电、防雷原始'!F1479+'[1]电 弱电、防雷原始'!F1487+'[1]电 弱电、防雷原始'!F1496+'[1]电 弱电、防雷原始'!F1504+'[1]电 弱电、防雷原始'!F1512+'[1]电 弱电、防雷原始'!F1519+'[1]电 弱电、防雷原始'!F1527+'[1]电 弱电、防雷原始'!F1535+'[1]电 弱电、防雷原始'!F1544+'[1]电 弱电、防雷原始'!F1553+'[1]电 弱电、防雷原始'!F1557+'[1]电 弱电、防雷原始'!F1565+'[1]电 弱电、防雷原始'!F1573+'[1]电 弱电、防雷原始'!F1596+'[1]电 弱电、防雷原始'!F1603+'[1]电 弱电、防雷原始'!F1621+'[1]电 弱电、防雷原始'!F1630+'[1]电 弱电、防雷原始'!F1639+'[1]电 弱电、防雷原始'!F1659+25.96</f>
        <v>3665.41</v>
      </c>
      <c r="F399" s="15">
        <v>56.53</v>
      </c>
      <c r="G399" s="15">
        <f t="shared" si="6"/>
        <v>207205.63</v>
      </c>
      <c r="H399" s="33"/>
    </row>
    <row r="400" s="6" customFormat="1" ht="66.75" customHeight="1" spans="1:8">
      <c r="A400" s="25">
        <v>395</v>
      </c>
      <c r="B400" s="26" t="s">
        <v>502</v>
      </c>
      <c r="C400" s="26" t="s">
        <v>508</v>
      </c>
      <c r="D400" s="17" t="s">
        <v>75</v>
      </c>
      <c r="E400" s="27">
        <f>'[1]电 弱电、防雷原始'!F1582+'[1]电 弱电、防雷原始'!F1590+'[1]电 弱电、防雷原始'!F1614</f>
        <v>1028.84</v>
      </c>
      <c r="F400" s="15">
        <v>74.09</v>
      </c>
      <c r="G400" s="15">
        <f t="shared" si="6"/>
        <v>76226.76</v>
      </c>
      <c r="H400" s="33"/>
    </row>
    <row r="401" s="6" customFormat="1" ht="41.25" customHeight="1" spans="1:8">
      <c r="A401" s="25">
        <v>396</v>
      </c>
      <c r="B401" s="26" t="s">
        <v>502</v>
      </c>
      <c r="C401" s="26" t="s">
        <v>509</v>
      </c>
      <c r="D401" s="17" t="s">
        <v>75</v>
      </c>
      <c r="E401" s="27">
        <f>'[1]电 弱电、防雷原始'!F1428+'[1]电 弱电、防雷原始'!F1436+'[1]电 弱电、防雷原始'!F1445+'[1]电 弱电、防雷原始'!F1453+'[1]电 弱电、防雷原始'!F1461+'[1]电 弱电、防雷原始'!F1469+'[1]电 弱电、防雷原始'!F1476+'[1]电 弱电、防雷原始'!F1484+'[1]电 弱电、防雷原始'!F1493+'[1]电 弱电、防雷原始'!F1501+'[1]电 弱电、防雷原始'!F1509+'[1]电 弱电、防雷原始'!F1516+'[1]电 弱电、防雷原始'!F1524+'[1]电 弱电、防雷原始'!F1532+'[1]电 弱电、防雷原始'!F1541+'[1]电 弱电、防雷原始'!F1549+'[1]电 弱电、防雷原始'!F1562+'[1]电 弱电、防雷原始'!F1577+'[1]电 弱电、防雷原始'!F1581+'[1]电 弱电、防雷原始'!F1600+'[1]电 弱电、防雷原始'!F1609+'[1]电 弱电、防雷原始'!F1613+'[1]电 弱电、防雷原始'!F1627+'[1]电 弱电、防雷原始'!F1636+'[1]电 弱电、防雷原始'!F1651+'[1]电 弱电、防雷原始'!F1654+'[1]电 弱电、防雷原始'!F1657+'[1]电 弱电、防雷原始'!F1664</f>
        <v>3573.35</v>
      </c>
      <c r="F401" s="15">
        <v>56.53</v>
      </c>
      <c r="G401" s="15">
        <f t="shared" si="6"/>
        <v>202001.48</v>
      </c>
      <c r="H401" s="33"/>
    </row>
    <row r="402" s="6" customFormat="1" ht="66.75" customHeight="1" spans="1:8">
      <c r="A402" s="25">
        <v>397</v>
      </c>
      <c r="B402" s="26" t="s">
        <v>510</v>
      </c>
      <c r="C402" s="26" t="s">
        <v>511</v>
      </c>
      <c r="D402" s="17" t="s">
        <v>75</v>
      </c>
      <c r="E402" s="27">
        <f>'[1]电 弱电、防雷原始'!F1425+'[1]电 弱电、防雷原始'!F1434+'[1]电 弱电、防雷原始'!F1442+'[1]电 弱电、防雷原始'!F1451+'[1]电 弱电、防雷原始'!F1459+'[1]电 弱电、防雷原始'!F1467+'[1]电 弱电、防雷原始'!F1474+'[1]电 弱电、防雷原始'!F1482+'[1]电 弱电、防雷原始'!F1491+'[1]电 弱电、防雷原始'!F1499+'[1]电 弱电、防雷原始'!F1507+'[1]电 弱电、防雷原始'!F1522+'[1]电 弱电、防雷原始'!F1530+'[1]电 弱电、防雷原始'!F1539+'[1]电 弱电、防雷原始'!F1547+'[1]电 弱电、防雷原始'!F1559+'[1]电 弱电、防雷原始'!F1568+'[1]电 弱电、防雷原始'!F1575+'[1]电 弱电、防雷原始'!F1586+'[1]电 弱电、防雷原始'!F1593+'[1]电 弱电、防雷原始'!F1598+'[1]电 弱电、防雷原始'!F1607+'[1]电 弱电、防雷原始'!F1617+'[1]电 弱电、防雷原始'!F1624+'[1]电 弱电、防雷原始'!F1633+'[1]电 弱电、防雷原始'!F1643+'[1]电 弱电、防雷原始'!F1661</f>
        <v>3270.74</v>
      </c>
      <c r="F402" s="15">
        <v>29.07</v>
      </c>
      <c r="G402" s="15">
        <f t="shared" si="6"/>
        <v>95080.41</v>
      </c>
      <c r="H402" s="33"/>
    </row>
    <row r="403" s="6" customFormat="1" ht="41.25" customHeight="1" spans="1:8">
      <c r="A403" s="25">
        <v>398</v>
      </c>
      <c r="B403" s="26" t="s">
        <v>512</v>
      </c>
      <c r="C403" s="26" t="s">
        <v>513</v>
      </c>
      <c r="D403" s="17" t="s">
        <v>514</v>
      </c>
      <c r="E403" s="27">
        <f>'[1]电 弱电、防雷原始'!F1423+'[1]电 弱电、防雷原始'!F1432+'[1]电 弱电、防雷原始'!F1440+'[1]电 弱电、防雷原始'!F1449+'[1]电 弱电、防雷原始'!F1457+'[1]电 弱电、防雷原始'!F1465+'[1]电 弱电、防雷原始'!F1480+'[1]电 弱电、防雷原始'!F1488+'[1]电 弱电、防雷原始'!F1497+'[1]电 弱电、防雷原始'!F1505+'[1]电 弱电、防雷原始'!F1513+'[1]电 弱电、防雷原始'!F1520+'[1]电 弱电、防雷原始'!F1528+'[1]电 弱电、防雷原始'!F1536+'[1]电 弱电、防雷原始'!F1545+'[1]电 弱电、防雷原始'!F1558+'[1]电 弱电、防雷原始'!F1566+'[1]电 弱电、防雷原始'!F1574+'[1]电 弱电、防雷原始'!F1583+'[1]电 弱电、防雷原始'!F1591+'[1]电 弱电、防雷原始'!F1597+'[1]电 弱电、防雷原始'!F1604+'[1]电 弱电、防雷原始'!F1615+'[1]电 弱电、防雷原始'!F1622+'[1]电 弱电、防雷原始'!F1631+'[1]电 弱电、防雷原始'!F1640+'[1]电 弱电、防雷原始'!F1660</f>
        <v>64</v>
      </c>
      <c r="F403" s="15">
        <v>192.95</v>
      </c>
      <c r="G403" s="15">
        <f t="shared" si="6"/>
        <v>12348.8</v>
      </c>
      <c r="H403" s="33"/>
    </row>
    <row r="404" s="6" customFormat="1" ht="28.5" customHeight="1" spans="1:8">
      <c r="A404" s="25">
        <v>399</v>
      </c>
      <c r="B404" s="26" t="s">
        <v>512</v>
      </c>
      <c r="C404" s="26" t="s">
        <v>515</v>
      </c>
      <c r="D404" s="17" t="s">
        <v>144</v>
      </c>
      <c r="E404" s="27">
        <f>'[1]电 弱电、防雷原始'!F1466+'[1]电 弱电、防雷原始'!F1473+'[1]电 弱电、防雷原始'!F1490+'[1]电 弱电、防雷原始'!F1514+'[1]电 弱电、防雷原始'!F1521+'[1]电 弱电、防雷原始'!F1538+'[1]电 弱电、防雷原始'!F1555+'[1]电 弱电、防雷原始'!F1567+'[1]电 弱电、防雷原始'!F1585+'[1]电 弱电、防雷原始'!F1592+'[1]电 弱电、防雷原始'!F1606+'[1]电 弱电、防雷原始'!F1623+'[1]电 弱电、防雷原始'!F1641</f>
        <v>26</v>
      </c>
      <c r="F404" s="15">
        <v>300.98</v>
      </c>
      <c r="G404" s="15">
        <f t="shared" si="6"/>
        <v>7825.48</v>
      </c>
      <c r="H404" s="33"/>
    </row>
    <row r="405" s="6" customFormat="1" ht="28.5" customHeight="1" spans="1:8">
      <c r="A405" s="25">
        <v>400</v>
      </c>
      <c r="B405" s="26" t="s">
        <v>512</v>
      </c>
      <c r="C405" s="26" t="s">
        <v>516</v>
      </c>
      <c r="D405" s="17" t="s">
        <v>144</v>
      </c>
      <c r="E405" s="27">
        <f>'[1]电 弱电、防雷原始'!F1424+'[1]电 弱电、防雷原始'!F1433+'[1]电 弱电、防雷原始'!F1441+'[1]电 弱电、防雷原始'!F1450+'[1]电 弱电、防雷原始'!F1458+'[1]电 弱电、防雷原始'!F1481+'[1]电 弱电、防雷原始'!F1489+'[1]电 弱电、防雷原始'!F1498+'[1]电 弱电、防雷原始'!F1506+'[1]电 弱电、防雷原始'!F1529+'[1]电 弱电、防雷原始'!F1537+'[1]电 弱电、防雷原始'!F1546+'[1]电 弱电、防雷原始'!F1554+'[1]电 弱电、防雷原始'!F1584+'[1]电 弱电、防雷原始'!F1605+'[1]电 弱电、防雷原始'!F1616+'[1]电 弱电、防雷原始'!F1632+'[1]电 弱电、防雷原始'!F1642</f>
        <v>32</v>
      </c>
      <c r="F405" s="15">
        <v>300.98</v>
      </c>
      <c r="G405" s="15">
        <f t="shared" si="6"/>
        <v>9631.36</v>
      </c>
      <c r="H405" s="33"/>
    </row>
    <row r="406" s="6" customFormat="1" ht="47" customHeight="1" spans="1:8">
      <c r="A406" s="25">
        <v>401</v>
      </c>
      <c r="B406" s="29" t="s">
        <v>517</v>
      </c>
      <c r="C406" s="29" t="s">
        <v>518</v>
      </c>
      <c r="D406" s="30" t="s">
        <v>363</v>
      </c>
      <c r="E406" s="31">
        <v>2</v>
      </c>
      <c r="F406" s="15">
        <v>1587.37</v>
      </c>
      <c r="G406" s="15">
        <f t="shared" si="6"/>
        <v>3174.74</v>
      </c>
      <c r="H406" s="34"/>
    </row>
    <row r="407" s="6" customFormat="1" ht="28.5" customHeight="1" spans="1:8">
      <c r="A407" s="25">
        <v>402</v>
      </c>
      <c r="B407" s="26" t="s">
        <v>519</v>
      </c>
      <c r="C407" s="26" t="s">
        <v>518</v>
      </c>
      <c r="D407" s="17" t="s">
        <v>363</v>
      </c>
      <c r="E407" s="27">
        <v>15</v>
      </c>
      <c r="F407" s="15">
        <v>1891.21</v>
      </c>
      <c r="G407" s="15">
        <f t="shared" si="6"/>
        <v>28368.15</v>
      </c>
      <c r="H407" s="33"/>
    </row>
    <row r="408" s="6" customFormat="1" ht="28.5" customHeight="1" spans="1:8">
      <c r="A408" s="25">
        <v>403</v>
      </c>
      <c r="B408" s="26" t="s">
        <v>517</v>
      </c>
      <c r="C408" s="26" t="s">
        <v>518</v>
      </c>
      <c r="D408" s="17" t="s">
        <v>363</v>
      </c>
      <c r="E408" s="27">
        <v>13</v>
      </c>
      <c r="F408" s="15">
        <v>1891.21</v>
      </c>
      <c r="G408" s="15">
        <f t="shared" si="6"/>
        <v>24585.73</v>
      </c>
      <c r="H408" s="33"/>
    </row>
    <row r="409" s="7" customFormat="1" ht="28.5" customHeight="1" spans="1:8">
      <c r="A409" s="22" t="s">
        <v>520</v>
      </c>
      <c r="B409" s="38"/>
      <c r="C409" s="38"/>
      <c r="D409" s="38"/>
      <c r="E409" s="38"/>
      <c r="F409" s="38"/>
      <c r="G409" s="38"/>
      <c r="H409" s="39"/>
    </row>
    <row r="410" s="8" customFormat="1" ht="82" customHeight="1" spans="1:8">
      <c r="A410" s="25">
        <v>404</v>
      </c>
      <c r="B410" s="26" t="s">
        <v>521</v>
      </c>
      <c r="C410" s="26" t="s">
        <v>522</v>
      </c>
      <c r="D410" s="17" t="s">
        <v>75</v>
      </c>
      <c r="E410" s="27">
        <v>1.05</v>
      </c>
      <c r="F410" s="15">
        <v>314.1</v>
      </c>
      <c r="G410" s="15">
        <f t="shared" si="6"/>
        <v>329.81</v>
      </c>
      <c r="H410" s="28"/>
    </row>
    <row r="411" s="8" customFormat="1" ht="82" customHeight="1" spans="1:8">
      <c r="A411" s="25">
        <v>405</v>
      </c>
      <c r="B411" s="26" t="s">
        <v>521</v>
      </c>
      <c r="C411" s="26" t="s">
        <v>523</v>
      </c>
      <c r="D411" s="17" t="s">
        <v>75</v>
      </c>
      <c r="E411" s="27">
        <v>4.05</v>
      </c>
      <c r="F411" s="15">
        <v>197.98</v>
      </c>
      <c r="G411" s="15">
        <f t="shared" si="6"/>
        <v>801.82</v>
      </c>
      <c r="H411" s="28"/>
    </row>
    <row r="412" s="8" customFormat="1" ht="46" customHeight="1" spans="1:8">
      <c r="A412" s="25">
        <v>406</v>
      </c>
      <c r="B412" s="26" t="s">
        <v>524</v>
      </c>
      <c r="C412" s="26" t="s">
        <v>525</v>
      </c>
      <c r="D412" s="17" t="s">
        <v>131</v>
      </c>
      <c r="E412" s="27">
        <v>2</v>
      </c>
      <c r="F412" s="15">
        <v>348.1</v>
      </c>
      <c r="G412" s="15">
        <f t="shared" si="6"/>
        <v>696.2</v>
      </c>
      <c r="H412" s="40"/>
    </row>
    <row r="413" s="8" customFormat="1" ht="42" customHeight="1" spans="1:8">
      <c r="A413" s="25">
        <v>407</v>
      </c>
      <c r="B413" s="26" t="s">
        <v>526</v>
      </c>
      <c r="C413" s="26" t="s">
        <v>527</v>
      </c>
      <c r="D413" s="17" t="s">
        <v>528</v>
      </c>
      <c r="E413" s="27">
        <v>1</v>
      </c>
      <c r="F413" s="15">
        <v>247.89</v>
      </c>
      <c r="G413" s="15">
        <f t="shared" si="6"/>
        <v>247.89</v>
      </c>
      <c r="H413" s="40"/>
    </row>
    <row r="414" s="8" customFormat="1" ht="90" customHeight="1" spans="1:8">
      <c r="A414" s="25">
        <v>408</v>
      </c>
      <c r="B414" s="29" t="s">
        <v>529</v>
      </c>
      <c r="C414" s="29" t="s">
        <v>530</v>
      </c>
      <c r="D414" s="30" t="s">
        <v>131</v>
      </c>
      <c r="E414" s="31">
        <v>10</v>
      </c>
      <c r="F414" s="15">
        <v>97.02</v>
      </c>
      <c r="G414" s="15">
        <f t="shared" si="6"/>
        <v>970.2</v>
      </c>
      <c r="H414" s="41"/>
    </row>
    <row r="415" s="8" customFormat="1" ht="69" customHeight="1" spans="1:8">
      <c r="A415" s="25">
        <v>409</v>
      </c>
      <c r="B415" s="26" t="s">
        <v>531</v>
      </c>
      <c r="C415" s="26" t="s">
        <v>532</v>
      </c>
      <c r="D415" s="17" t="s">
        <v>131</v>
      </c>
      <c r="E415" s="27">
        <v>4</v>
      </c>
      <c r="F415" s="15">
        <v>152.94</v>
      </c>
      <c r="G415" s="15">
        <f t="shared" si="6"/>
        <v>611.76</v>
      </c>
      <c r="H415" s="40"/>
    </row>
    <row r="416" s="8" customFormat="1" ht="57" customHeight="1" spans="1:8">
      <c r="A416" s="25">
        <v>410</v>
      </c>
      <c r="B416" s="26" t="s">
        <v>531</v>
      </c>
      <c r="C416" s="26" t="s">
        <v>533</v>
      </c>
      <c r="D416" s="17" t="s">
        <v>131</v>
      </c>
      <c r="E416" s="27">
        <v>2</v>
      </c>
      <c r="F416" s="15">
        <v>341.24</v>
      </c>
      <c r="G416" s="15">
        <f t="shared" si="6"/>
        <v>682.48</v>
      </c>
      <c r="H416" s="40"/>
    </row>
    <row r="417" s="8" customFormat="1" ht="66" customHeight="1" spans="1:8">
      <c r="A417" s="25">
        <v>411</v>
      </c>
      <c r="B417" s="26" t="s">
        <v>531</v>
      </c>
      <c r="C417" s="26" t="s">
        <v>534</v>
      </c>
      <c r="D417" s="17" t="s">
        <v>131</v>
      </c>
      <c r="E417" s="27">
        <v>4</v>
      </c>
      <c r="F417" s="15">
        <v>348.1</v>
      </c>
      <c r="G417" s="15">
        <f t="shared" si="6"/>
        <v>1392.4</v>
      </c>
      <c r="H417" s="40"/>
    </row>
    <row r="418" s="8" customFormat="1" ht="58" customHeight="1" spans="1:8">
      <c r="A418" s="25">
        <v>412</v>
      </c>
      <c r="B418" s="26" t="s">
        <v>531</v>
      </c>
      <c r="C418" s="26" t="s">
        <v>535</v>
      </c>
      <c r="D418" s="17" t="s">
        <v>131</v>
      </c>
      <c r="E418" s="27">
        <v>2</v>
      </c>
      <c r="F418" s="15">
        <v>477.32</v>
      </c>
      <c r="G418" s="15">
        <f t="shared" si="6"/>
        <v>954.64</v>
      </c>
      <c r="H418" s="40"/>
    </row>
    <row r="419" s="8" customFormat="1" ht="66" customHeight="1" spans="1:8">
      <c r="A419" s="25">
        <v>413</v>
      </c>
      <c r="B419" s="26" t="s">
        <v>536</v>
      </c>
      <c r="C419" s="26" t="s">
        <v>537</v>
      </c>
      <c r="D419" s="17" t="s">
        <v>131</v>
      </c>
      <c r="E419" s="27">
        <v>1</v>
      </c>
      <c r="F419" s="15">
        <v>232.07</v>
      </c>
      <c r="G419" s="15">
        <f t="shared" si="6"/>
        <v>232.07</v>
      </c>
      <c r="H419" s="40"/>
    </row>
    <row r="420" s="8" customFormat="1" ht="110" customHeight="1" spans="1:8">
      <c r="A420" s="25">
        <v>414</v>
      </c>
      <c r="B420" s="26" t="s">
        <v>538</v>
      </c>
      <c r="C420" s="26" t="s">
        <v>539</v>
      </c>
      <c r="D420" s="17" t="s">
        <v>75</v>
      </c>
      <c r="E420" s="27">
        <v>7.59</v>
      </c>
      <c r="F420" s="15">
        <v>22.66</v>
      </c>
      <c r="G420" s="15">
        <f t="shared" si="6"/>
        <v>171.99</v>
      </c>
      <c r="H420" s="28" t="s">
        <v>44</v>
      </c>
    </row>
    <row r="421" s="8" customFormat="1" ht="101" customHeight="1" spans="1:8">
      <c r="A421" s="25">
        <v>415</v>
      </c>
      <c r="B421" s="26" t="s">
        <v>538</v>
      </c>
      <c r="C421" s="26" t="s">
        <v>540</v>
      </c>
      <c r="D421" s="17" t="s">
        <v>75</v>
      </c>
      <c r="E421" s="27">
        <v>125.58</v>
      </c>
      <c r="F421" s="15">
        <v>27.78</v>
      </c>
      <c r="G421" s="15">
        <f t="shared" si="6"/>
        <v>3488.61</v>
      </c>
      <c r="H421" s="28" t="s">
        <v>44</v>
      </c>
    </row>
    <row r="422" s="8" customFormat="1" ht="106" customHeight="1" spans="1:8">
      <c r="A422" s="25">
        <v>416</v>
      </c>
      <c r="B422" s="26" t="s">
        <v>538</v>
      </c>
      <c r="C422" s="26" t="s">
        <v>541</v>
      </c>
      <c r="D422" s="17" t="s">
        <v>75</v>
      </c>
      <c r="E422" s="27">
        <v>2.46</v>
      </c>
      <c r="F422" s="15">
        <v>33.41</v>
      </c>
      <c r="G422" s="15">
        <f t="shared" si="6"/>
        <v>82.19</v>
      </c>
      <c r="H422" s="28" t="s">
        <v>44</v>
      </c>
    </row>
    <row r="423" s="8" customFormat="1" ht="109" customHeight="1" spans="1:8">
      <c r="A423" s="25">
        <v>417</v>
      </c>
      <c r="B423" s="29" t="s">
        <v>538</v>
      </c>
      <c r="C423" s="29" t="s">
        <v>542</v>
      </c>
      <c r="D423" s="30" t="s">
        <v>75</v>
      </c>
      <c r="E423" s="31">
        <v>502.25</v>
      </c>
      <c r="F423" s="15">
        <v>37.46</v>
      </c>
      <c r="G423" s="15">
        <f t="shared" si="6"/>
        <v>18814.29</v>
      </c>
      <c r="H423" s="32" t="s">
        <v>44</v>
      </c>
    </row>
    <row r="424" s="8" customFormat="1" ht="105" customHeight="1" spans="1:8">
      <c r="A424" s="25">
        <v>418</v>
      </c>
      <c r="B424" s="26" t="s">
        <v>538</v>
      </c>
      <c r="C424" s="26" t="s">
        <v>543</v>
      </c>
      <c r="D424" s="17" t="s">
        <v>75</v>
      </c>
      <c r="E424" s="27">
        <v>576.88</v>
      </c>
      <c r="F424" s="15">
        <v>41.33</v>
      </c>
      <c r="G424" s="15">
        <f t="shared" si="6"/>
        <v>23842.45</v>
      </c>
      <c r="H424" s="28" t="s">
        <v>44</v>
      </c>
    </row>
    <row r="425" s="8" customFormat="1" ht="109" customHeight="1" spans="1:8">
      <c r="A425" s="25">
        <v>419</v>
      </c>
      <c r="B425" s="26" t="s">
        <v>538</v>
      </c>
      <c r="C425" s="26" t="s">
        <v>544</v>
      </c>
      <c r="D425" s="17" t="s">
        <v>75</v>
      </c>
      <c r="E425" s="27">
        <v>309.65</v>
      </c>
      <c r="F425" s="15">
        <v>43.25</v>
      </c>
      <c r="G425" s="15">
        <f t="shared" si="6"/>
        <v>13392.36</v>
      </c>
      <c r="H425" s="28" t="s">
        <v>44</v>
      </c>
    </row>
    <row r="426" s="8" customFormat="1" ht="109" customHeight="1" spans="1:8">
      <c r="A426" s="25">
        <v>420</v>
      </c>
      <c r="B426" s="26" t="s">
        <v>538</v>
      </c>
      <c r="C426" s="26" t="s">
        <v>545</v>
      </c>
      <c r="D426" s="17" t="s">
        <v>75</v>
      </c>
      <c r="E426" s="27">
        <v>217.08</v>
      </c>
      <c r="F426" s="15">
        <v>45.89</v>
      </c>
      <c r="G426" s="15">
        <f t="shared" si="6"/>
        <v>9961.8</v>
      </c>
      <c r="H426" s="28" t="s">
        <v>44</v>
      </c>
    </row>
    <row r="427" s="8" customFormat="1" ht="133" customHeight="1" spans="1:8">
      <c r="A427" s="25">
        <v>421</v>
      </c>
      <c r="B427" s="26" t="s">
        <v>538</v>
      </c>
      <c r="C427" s="26" t="s">
        <v>546</v>
      </c>
      <c r="D427" s="17" t="s">
        <v>75</v>
      </c>
      <c r="E427" s="27">
        <v>2.06</v>
      </c>
      <c r="F427" s="15">
        <v>54.5</v>
      </c>
      <c r="G427" s="15">
        <f t="shared" si="6"/>
        <v>112.27</v>
      </c>
      <c r="H427" s="28" t="s">
        <v>44</v>
      </c>
    </row>
    <row r="428" s="8" customFormat="1" ht="135" customHeight="1" spans="1:8">
      <c r="A428" s="25">
        <v>422</v>
      </c>
      <c r="B428" s="26" t="s">
        <v>538</v>
      </c>
      <c r="C428" s="26" t="s">
        <v>547</v>
      </c>
      <c r="D428" s="17" t="s">
        <v>75</v>
      </c>
      <c r="E428" s="27">
        <v>9.55</v>
      </c>
      <c r="F428" s="15">
        <v>81.76</v>
      </c>
      <c r="G428" s="15">
        <f t="shared" si="6"/>
        <v>780.81</v>
      </c>
      <c r="H428" s="28" t="s">
        <v>44</v>
      </c>
    </row>
    <row r="429" s="8" customFormat="1" ht="66" customHeight="1" spans="1:8">
      <c r="A429" s="25">
        <v>423</v>
      </c>
      <c r="B429" s="29" t="s">
        <v>548</v>
      </c>
      <c r="C429" s="29" t="s">
        <v>549</v>
      </c>
      <c r="D429" s="30" t="s">
        <v>441</v>
      </c>
      <c r="E429" s="31">
        <v>324.29</v>
      </c>
      <c r="F429" s="15">
        <v>15.06</v>
      </c>
      <c r="G429" s="15">
        <f t="shared" si="6"/>
        <v>4883.81</v>
      </c>
      <c r="H429" s="41"/>
    </row>
    <row r="430" s="8" customFormat="1" ht="94" customHeight="1" spans="1:8">
      <c r="A430" s="25">
        <v>424</v>
      </c>
      <c r="B430" s="26" t="s">
        <v>550</v>
      </c>
      <c r="C430" s="26" t="s">
        <v>551</v>
      </c>
      <c r="D430" s="17" t="s">
        <v>552</v>
      </c>
      <c r="E430" s="27">
        <v>60</v>
      </c>
      <c r="F430" s="15">
        <v>66.43</v>
      </c>
      <c r="G430" s="15">
        <f t="shared" si="6"/>
        <v>3985.8</v>
      </c>
      <c r="H430" s="40"/>
    </row>
    <row r="431" s="8" customFormat="1" ht="94" customHeight="1" spans="1:8">
      <c r="A431" s="25">
        <v>425</v>
      </c>
      <c r="B431" s="26" t="s">
        <v>550</v>
      </c>
      <c r="C431" s="26" t="s">
        <v>553</v>
      </c>
      <c r="D431" s="17" t="s">
        <v>552</v>
      </c>
      <c r="E431" s="27">
        <v>17</v>
      </c>
      <c r="F431" s="15">
        <v>83.36</v>
      </c>
      <c r="G431" s="15">
        <f t="shared" si="6"/>
        <v>1417.12</v>
      </c>
      <c r="H431" s="40"/>
    </row>
    <row r="432" s="8" customFormat="1" ht="94" customHeight="1" spans="1:8">
      <c r="A432" s="25">
        <v>426</v>
      </c>
      <c r="B432" s="26" t="s">
        <v>550</v>
      </c>
      <c r="C432" s="26" t="s">
        <v>554</v>
      </c>
      <c r="D432" s="17" t="s">
        <v>552</v>
      </c>
      <c r="E432" s="27">
        <v>18</v>
      </c>
      <c r="F432" s="15">
        <v>110.73</v>
      </c>
      <c r="G432" s="15">
        <f t="shared" si="6"/>
        <v>1993.14</v>
      </c>
      <c r="H432" s="40"/>
    </row>
    <row r="433" s="8" customFormat="1" ht="72" customHeight="1" spans="1:8">
      <c r="A433" s="25">
        <v>427</v>
      </c>
      <c r="B433" s="26" t="s">
        <v>555</v>
      </c>
      <c r="C433" s="26" t="s">
        <v>556</v>
      </c>
      <c r="D433" s="17" t="s">
        <v>131</v>
      </c>
      <c r="E433" s="27">
        <v>20</v>
      </c>
      <c r="F433" s="15">
        <v>52.74</v>
      </c>
      <c r="G433" s="15">
        <f t="shared" si="6"/>
        <v>1054.8</v>
      </c>
      <c r="H433" s="40"/>
    </row>
    <row r="434" s="8" customFormat="1" ht="72" customHeight="1" spans="1:8">
      <c r="A434" s="25">
        <v>428</v>
      </c>
      <c r="B434" s="29" t="s">
        <v>555</v>
      </c>
      <c r="C434" s="29" t="s">
        <v>557</v>
      </c>
      <c r="D434" s="30" t="s">
        <v>131</v>
      </c>
      <c r="E434" s="31">
        <v>8</v>
      </c>
      <c r="F434" s="15">
        <v>52.74</v>
      </c>
      <c r="G434" s="15">
        <f t="shared" si="6"/>
        <v>421.92</v>
      </c>
      <c r="H434" s="41"/>
    </row>
    <row r="435" s="8" customFormat="1" ht="72" customHeight="1" spans="1:8">
      <c r="A435" s="25">
        <v>429</v>
      </c>
      <c r="B435" s="26" t="s">
        <v>555</v>
      </c>
      <c r="C435" s="26" t="s">
        <v>558</v>
      </c>
      <c r="D435" s="17" t="s">
        <v>131</v>
      </c>
      <c r="E435" s="27">
        <v>10</v>
      </c>
      <c r="F435" s="15">
        <v>52.74</v>
      </c>
      <c r="G435" s="15">
        <f t="shared" si="6"/>
        <v>527.4</v>
      </c>
      <c r="H435" s="40"/>
    </row>
    <row r="436" s="8" customFormat="1" ht="72" customHeight="1" spans="1:8">
      <c r="A436" s="25">
        <v>430</v>
      </c>
      <c r="B436" s="26" t="s">
        <v>555</v>
      </c>
      <c r="C436" s="26" t="s">
        <v>559</v>
      </c>
      <c r="D436" s="17" t="s">
        <v>131</v>
      </c>
      <c r="E436" s="27">
        <v>2</v>
      </c>
      <c r="F436" s="15">
        <v>58.02</v>
      </c>
      <c r="G436" s="15">
        <f t="shared" si="6"/>
        <v>116.04</v>
      </c>
      <c r="H436" s="40"/>
    </row>
    <row r="437" s="8" customFormat="1" ht="57" customHeight="1" spans="1:8">
      <c r="A437" s="25">
        <v>431</v>
      </c>
      <c r="B437" s="26" t="s">
        <v>560</v>
      </c>
      <c r="C437" s="26" t="s">
        <v>561</v>
      </c>
      <c r="D437" s="17" t="s">
        <v>131</v>
      </c>
      <c r="E437" s="27">
        <v>1</v>
      </c>
      <c r="F437" s="15">
        <v>152.94</v>
      </c>
      <c r="G437" s="15">
        <f t="shared" si="6"/>
        <v>152.94</v>
      </c>
      <c r="H437" s="40"/>
    </row>
    <row r="438" s="8" customFormat="1" ht="57" customHeight="1" spans="1:8">
      <c r="A438" s="25">
        <v>432</v>
      </c>
      <c r="B438" s="26" t="s">
        <v>560</v>
      </c>
      <c r="C438" s="26" t="s">
        <v>532</v>
      </c>
      <c r="D438" s="17" t="s">
        <v>131</v>
      </c>
      <c r="E438" s="27">
        <v>1</v>
      </c>
      <c r="F438" s="15">
        <v>152.94</v>
      </c>
      <c r="G438" s="15">
        <f t="shared" si="6"/>
        <v>152.94</v>
      </c>
      <c r="H438" s="40"/>
    </row>
    <row r="439" s="8" customFormat="1" ht="57" customHeight="1" spans="1:8">
      <c r="A439" s="25">
        <v>433</v>
      </c>
      <c r="B439" s="26" t="s">
        <v>560</v>
      </c>
      <c r="C439" s="26" t="s">
        <v>562</v>
      </c>
      <c r="D439" s="17" t="s">
        <v>131</v>
      </c>
      <c r="E439" s="27">
        <v>1</v>
      </c>
      <c r="F439" s="15">
        <v>73.82</v>
      </c>
      <c r="G439" s="15">
        <f t="shared" si="6"/>
        <v>73.82</v>
      </c>
      <c r="H439" s="40"/>
    </row>
    <row r="440" s="8" customFormat="1" ht="57" customHeight="1" spans="1:8">
      <c r="A440" s="25">
        <v>434</v>
      </c>
      <c r="B440" s="26" t="s">
        <v>560</v>
      </c>
      <c r="C440" s="26" t="s">
        <v>563</v>
      </c>
      <c r="D440" s="17" t="s">
        <v>131</v>
      </c>
      <c r="E440" s="27">
        <v>1</v>
      </c>
      <c r="F440" s="15">
        <v>116.04</v>
      </c>
      <c r="G440" s="15">
        <f t="shared" si="6"/>
        <v>116.04</v>
      </c>
      <c r="H440" s="40"/>
    </row>
    <row r="441" s="8" customFormat="1" ht="57" customHeight="1" spans="1:8">
      <c r="A441" s="25">
        <v>435</v>
      </c>
      <c r="B441" s="26" t="s">
        <v>560</v>
      </c>
      <c r="C441" s="26" t="s">
        <v>564</v>
      </c>
      <c r="D441" s="17" t="s">
        <v>131</v>
      </c>
      <c r="E441" s="27">
        <v>1</v>
      </c>
      <c r="F441" s="15">
        <v>116.04</v>
      </c>
      <c r="G441" s="15">
        <f t="shared" si="6"/>
        <v>116.04</v>
      </c>
      <c r="H441" s="40"/>
    </row>
    <row r="442" s="8" customFormat="1" ht="57" customHeight="1" spans="1:8">
      <c r="A442" s="25">
        <v>436</v>
      </c>
      <c r="B442" s="26" t="s">
        <v>560</v>
      </c>
      <c r="C442" s="26" t="s">
        <v>565</v>
      </c>
      <c r="D442" s="17" t="s">
        <v>131</v>
      </c>
      <c r="E442" s="27">
        <v>60</v>
      </c>
      <c r="F442" s="15">
        <v>80.73</v>
      </c>
      <c r="G442" s="15">
        <f t="shared" si="6"/>
        <v>4843.8</v>
      </c>
      <c r="H442" s="40"/>
    </row>
    <row r="443" s="8" customFormat="1" ht="57" customHeight="1" spans="1:8">
      <c r="A443" s="25">
        <v>437</v>
      </c>
      <c r="B443" s="26" t="s">
        <v>560</v>
      </c>
      <c r="C443" s="26" t="s">
        <v>566</v>
      </c>
      <c r="D443" s="17" t="s">
        <v>131</v>
      </c>
      <c r="E443" s="27">
        <v>1</v>
      </c>
      <c r="F443" s="15">
        <v>97.02</v>
      </c>
      <c r="G443" s="15">
        <f t="shared" si="6"/>
        <v>97.02</v>
      </c>
      <c r="H443" s="40"/>
    </row>
    <row r="444" s="8" customFormat="1" ht="57" customHeight="1" spans="1:8">
      <c r="A444" s="25">
        <v>438</v>
      </c>
      <c r="B444" s="26" t="s">
        <v>560</v>
      </c>
      <c r="C444" s="26" t="s">
        <v>567</v>
      </c>
      <c r="D444" s="17" t="s">
        <v>131</v>
      </c>
      <c r="E444" s="27">
        <v>14</v>
      </c>
      <c r="F444" s="15">
        <v>108.65</v>
      </c>
      <c r="G444" s="15">
        <f t="shared" si="6"/>
        <v>1521.1</v>
      </c>
      <c r="H444" s="40"/>
    </row>
    <row r="445" s="8" customFormat="1" ht="57" customHeight="1" spans="1:8">
      <c r="A445" s="25">
        <v>439</v>
      </c>
      <c r="B445" s="26" t="s">
        <v>560</v>
      </c>
      <c r="C445" s="26" t="s">
        <v>568</v>
      </c>
      <c r="D445" s="17" t="s">
        <v>131</v>
      </c>
      <c r="E445" s="27">
        <v>11</v>
      </c>
      <c r="F445" s="15">
        <v>125.53</v>
      </c>
      <c r="G445" s="15">
        <f t="shared" si="6"/>
        <v>1380.83</v>
      </c>
      <c r="H445" s="40"/>
    </row>
    <row r="446" s="8" customFormat="1" ht="57" customHeight="1" spans="1:8">
      <c r="A446" s="25">
        <v>440</v>
      </c>
      <c r="B446" s="26" t="s">
        <v>560</v>
      </c>
      <c r="C446" s="26" t="s">
        <v>569</v>
      </c>
      <c r="D446" s="17" t="s">
        <v>131</v>
      </c>
      <c r="E446" s="27">
        <v>13</v>
      </c>
      <c r="F446" s="15">
        <v>152.94</v>
      </c>
      <c r="G446" s="15">
        <f t="shared" si="6"/>
        <v>1988.22</v>
      </c>
      <c r="H446" s="40"/>
    </row>
    <row r="447" s="8" customFormat="1" ht="73" customHeight="1" spans="1:8">
      <c r="A447" s="25">
        <v>441</v>
      </c>
      <c r="B447" s="26" t="s">
        <v>560</v>
      </c>
      <c r="C447" s="26" t="s">
        <v>570</v>
      </c>
      <c r="D447" s="17" t="s">
        <v>131</v>
      </c>
      <c r="E447" s="27">
        <v>60</v>
      </c>
      <c r="F447" s="15">
        <v>80.73</v>
      </c>
      <c r="G447" s="15">
        <f t="shared" si="6"/>
        <v>4843.8</v>
      </c>
      <c r="H447" s="40"/>
    </row>
    <row r="448" s="8" customFormat="1" ht="73" customHeight="1" spans="1:8">
      <c r="A448" s="25">
        <v>442</v>
      </c>
      <c r="B448" s="26" t="s">
        <v>560</v>
      </c>
      <c r="C448" s="26" t="s">
        <v>571</v>
      </c>
      <c r="D448" s="17" t="s">
        <v>131</v>
      </c>
      <c r="E448" s="27">
        <v>1</v>
      </c>
      <c r="F448" s="15">
        <v>97.02</v>
      </c>
      <c r="G448" s="15">
        <f t="shared" si="6"/>
        <v>97.02</v>
      </c>
      <c r="H448" s="40"/>
    </row>
    <row r="449" s="8" customFormat="1" ht="89" customHeight="1" spans="1:8">
      <c r="A449" s="25">
        <v>443</v>
      </c>
      <c r="B449" s="26" t="s">
        <v>572</v>
      </c>
      <c r="C449" s="26" t="s">
        <v>573</v>
      </c>
      <c r="D449" s="17" t="s">
        <v>552</v>
      </c>
      <c r="E449" s="27">
        <v>4</v>
      </c>
      <c r="F449" s="15">
        <v>128.68</v>
      </c>
      <c r="G449" s="15">
        <f t="shared" si="6"/>
        <v>514.72</v>
      </c>
      <c r="H449" s="40"/>
    </row>
    <row r="450" s="8" customFormat="1" ht="89" customHeight="1" spans="1:8">
      <c r="A450" s="25">
        <v>444</v>
      </c>
      <c r="B450" s="26" t="s">
        <v>572</v>
      </c>
      <c r="C450" s="26" t="s">
        <v>574</v>
      </c>
      <c r="D450" s="17" t="s">
        <v>552</v>
      </c>
      <c r="E450" s="27">
        <v>1</v>
      </c>
      <c r="F450" s="15">
        <v>150.85</v>
      </c>
      <c r="G450" s="15">
        <f t="shared" si="6"/>
        <v>150.85</v>
      </c>
      <c r="H450" s="40"/>
    </row>
    <row r="451" s="8" customFormat="1" ht="66.75" customHeight="1" spans="1:8">
      <c r="A451" s="25">
        <v>445</v>
      </c>
      <c r="B451" s="26" t="s">
        <v>572</v>
      </c>
      <c r="C451" s="26" t="s">
        <v>575</v>
      </c>
      <c r="D451" s="17" t="s">
        <v>131</v>
      </c>
      <c r="E451" s="27">
        <v>54</v>
      </c>
      <c r="F451" s="15">
        <v>176.15</v>
      </c>
      <c r="G451" s="15">
        <f t="shared" si="6"/>
        <v>9512.1</v>
      </c>
      <c r="H451" s="40"/>
    </row>
    <row r="452" s="8" customFormat="1" ht="66.75" customHeight="1" spans="1:8">
      <c r="A452" s="25">
        <v>446</v>
      </c>
      <c r="B452" s="26" t="s">
        <v>572</v>
      </c>
      <c r="C452" s="26" t="s">
        <v>576</v>
      </c>
      <c r="D452" s="17" t="s">
        <v>131</v>
      </c>
      <c r="E452" s="27">
        <v>28</v>
      </c>
      <c r="F452" s="15">
        <v>193.02</v>
      </c>
      <c r="G452" s="15">
        <f t="shared" si="6"/>
        <v>5404.56</v>
      </c>
      <c r="H452" s="40"/>
    </row>
    <row r="453" s="8" customFormat="1" ht="66.75" customHeight="1" spans="1:8">
      <c r="A453" s="25">
        <v>447</v>
      </c>
      <c r="B453" s="26" t="s">
        <v>572</v>
      </c>
      <c r="C453" s="26" t="s">
        <v>577</v>
      </c>
      <c r="D453" s="17" t="s">
        <v>131</v>
      </c>
      <c r="E453" s="27">
        <v>24</v>
      </c>
      <c r="F453" s="15">
        <v>225.75</v>
      </c>
      <c r="G453" s="15">
        <f t="shared" si="6"/>
        <v>5418</v>
      </c>
      <c r="H453" s="40"/>
    </row>
    <row r="454" s="8" customFormat="1" ht="66.75" customHeight="1" spans="1:8">
      <c r="A454" s="25">
        <v>448</v>
      </c>
      <c r="B454" s="26" t="s">
        <v>572</v>
      </c>
      <c r="C454" s="26" t="s">
        <v>578</v>
      </c>
      <c r="D454" s="17" t="s">
        <v>131</v>
      </c>
      <c r="E454" s="27">
        <v>1</v>
      </c>
      <c r="F454" s="15">
        <v>258.43</v>
      </c>
      <c r="G454" s="15">
        <f t="shared" ref="G454:G503" si="7">ROUND(F454*E454,2)</f>
        <v>258.43</v>
      </c>
      <c r="H454" s="40"/>
    </row>
    <row r="455" s="8" customFormat="1" ht="100" customHeight="1" spans="1:8">
      <c r="A455" s="25">
        <v>449</v>
      </c>
      <c r="B455" s="26" t="s">
        <v>579</v>
      </c>
      <c r="C455" s="26" t="s">
        <v>580</v>
      </c>
      <c r="D455" s="17" t="s">
        <v>75</v>
      </c>
      <c r="E455" s="27">
        <v>21.78</v>
      </c>
      <c r="F455" s="15">
        <v>17.14</v>
      </c>
      <c r="G455" s="15">
        <f t="shared" si="7"/>
        <v>373.31</v>
      </c>
      <c r="H455" s="42" t="s">
        <v>44</v>
      </c>
    </row>
    <row r="456" s="8" customFormat="1" ht="100" customHeight="1" spans="1:8">
      <c r="A456" s="25">
        <v>450</v>
      </c>
      <c r="B456" s="26" t="s">
        <v>579</v>
      </c>
      <c r="C456" s="26" t="s">
        <v>581</v>
      </c>
      <c r="D456" s="17" t="s">
        <v>75</v>
      </c>
      <c r="E456" s="27">
        <v>18.54</v>
      </c>
      <c r="F456" s="15">
        <v>18.26</v>
      </c>
      <c r="G456" s="15">
        <f t="shared" si="7"/>
        <v>338.54</v>
      </c>
      <c r="H456" s="42" t="s">
        <v>44</v>
      </c>
    </row>
    <row r="457" s="8" customFormat="1" ht="100" customHeight="1" spans="1:8">
      <c r="A457" s="25">
        <v>451</v>
      </c>
      <c r="B457" s="26" t="s">
        <v>579</v>
      </c>
      <c r="C457" s="26" t="s">
        <v>582</v>
      </c>
      <c r="D457" s="17" t="s">
        <v>75</v>
      </c>
      <c r="E457" s="27">
        <v>6.08</v>
      </c>
      <c r="F457" s="15">
        <v>19.59</v>
      </c>
      <c r="G457" s="15">
        <f t="shared" si="7"/>
        <v>119.11</v>
      </c>
      <c r="H457" s="42" t="s">
        <v>44</v>
      </c>
    </row>
    <row r="458" s="8" customFormat="1" ht="100" customHeight="1" spans="1:8">
      <c r="A458" s="25">
        <v>452</v>
      </c>
      <c r="B458" s="26" t="s">
        <v>579</v>
      </c>
      <c r="C458" s="26" t="s">
        <v>583</v>
      </c>
      <c r="D458" s="17" t="s">
        <v>75</v>
      </c>
      <c r="E458" s="27">
        <v>1.63</v>
      </c>
      <c r="F458" s="15">
        <v>20.65</v>
      </c>
      <c r="G458" s="15">
        <f t="shared" si="7"/>
        <v>33.66</v>
      </c>
      <c r="H458" s="42" t="s">
        <v>44</v>
      </c>
    </row>
    <row r="459" s="8" customFormat="1" ht="100" customHeight="1" spans="1:8">
      <c r="A459" s="25">
        <v>453</v>
      </c>
      <c r="B459" s="26" t="s">
        <v>579</v>
      </c>
      <c r="C459" s="26" t="s">
        <v>584</v>
      </c>
      <c r="D459" s="17" t="s">
        <v>75</v>
      </c>
      <c r="E459" s="27">
        <v>17.12</v>
      </c>
      <c r="F459" s="15">
        <v>21.99</v>
      </c>
      <c r="G459" s="15">
        <f t="shared" si="7"/>
        <v>376.47</v>
      </c>
      <c r="H459" s="42" t="s">
        <v>44</v>
      </c>
    </row>
    <row r="460" s="8" customFormat="1" ht="103" customHeight="1" spans="1:8">
      <c r="A460" s="25">
        <v>454</v>
      </c>
      <c r="B460" s="26" t="s">
        <v>579</v>
      </c>
      <c r="C460" s="26" t="s">
        <v>585</v>
      </c>
      <c r="D460" s="17" t="s">
        <v>75</v>
      </c>
      <c r="E460" s="27">
        <v>8.8</v>
      </c>
      <c r="F460" s="15">
        <v>12.75</v>
      </c>
      <c r="G460" s="15">
        <f t="shared" si="7"/>
        <v>112.2</v>
      </c>
      <c r="H460" s="42" t="s">
        <v>44</v>
      </c>
    </row>
    <row r="461" s="8" customFormat="1" ht="103" customHeight="1" spans="1:8">
      <c r="A461" s="25">
        <v>455</v>
      </c>
      <c r="B461" s="26" t="s">
        <v>579</v>
      </c>
      <c r="C461" s="26" t="s">
        <v>586</v>
      </c>
      <c r="D461" s="17" t="s">
        <v>75</v>
      </c>
      <c r="E461" s="27">
        <v>249.2</v>
      </c>
      <c r="F461" s="15">
        <v>15.38</v>
      </c>
      <c r="G461" s="15">
        <f t="shared" si="7"/>
        <v>3832.7</v>
      </c>
      <c r="H461" s="42" t="s">
        <v>44</v>
      </c>
    </row>
    <row r="462" s="8" customFormat="1" ht="103" customHeight="1" spans="1:8">
      <c r="A462" s="25">
        <v>456</v>
      </c>
      <c r="B462" s="26" t="s">
        <v>579</v>
      </c>
      <c r="C462" s="26" t="s">
        <v>587</v>
      </c>
      <c r="D462" s="17" t="s">
        <v>75</v>
      </c>
      <c r="E462" s="27">
        <v>14.15</v>
      </c>
      <c r="F462" s="15">
        <v>17.14</v>
      </c>
      <c r="G462" s="15">
        <f t="shared" si="7"/>
        <v>242.53</v>
      </c>
      <c r="H462" s="42" t="s">
        <v>44</v>
      </c>
    </row>
    <row r="463" s="8" customFormat="1" ht="49" customHeight="1" spans="1:8">
      <c r="A463" s="25">
        <v>457</v>
      </c>
      <c r="B463" s="29" t="s">
        <v>588</v>
      </c>
      <c r="C463" s="29" t="s">
        <v>589</v>
      </c>
      <c r="D463" s="30" t="s">
        <v>131</v>
      </c>
      <c r="E463" s="31">
        <v>5</v>
      </c>
      <c r="F463" s="15">
        <v>285.38</v>
      </c>
      <c r="G463" s="15">
        <f t="shared" si="7"/>
        <v>1426.9</v>
      </c>
      <c r="H463" s="43"/>
    </row>
    <row r="464" s="8" customFormat="1" ht="49" customHeight="1" spans="1:8">
      <c r="A464" s="25">
        <v>458</v>
      </c>
      <c r="B464" s="29" t="s">
        <v>588</v>
      </c>
      <c r="C464" s="29" t="s">
        <v>590</v>
      </c>
      <c r="D464" s="30" t="s">
        <v>131</v>
      </c>
      <c r="E464" s="31">
        <v>3</v>
      </c>
      <c r="F464" s="15">
        <v>313.29</v>
      </c>
      <c r="G464" s="15">
        <f t="shared" si="7"/>
        <v>939.87</v>
      </c>
      <c r="H464" s="43"/>
    </row>
    <row r="465" s="8" customFormat="1" ht="49" customHeight="1" spans="1:8">
      <c r="A465" s="25">
        <v>459</v>
      </c>
      <c r="B465" s="29" t="s">
        <v>588</v>
      </c>
      <c r="C465" s="29" t="s">
        <v>591</v>
      </c>
      <c r="D465" s="30" t="s">
        <v>131</v>
      </c>
      <c r="E465" s="31">
        <v>2</v>
      </c>
      <c r="F465" s="15">
        <v>268.5</v>
      </c>
      <c r="G465" s="15">
        <f t="shared" si="7"/>
        <v>537</v>
      </c>
      <c r="H465" s="43"/>
    </row>
    <row r="466" s="8" customFormat="1" ht="49" customHeight="1" spans="1:8">
      <c r="A466" s="25">
        <v>460</v>
      </c>
      <c r="B466" s="29" t="s">
        <v>588</v>
      </c>
      <c r="C466" s="29" t="s">
        <v>592</v>
      </c>
      <c r="D466" s="30" t="s">
        <v>131</v>
      </c>
      <c r="E466" s="31">
        <v>2</v>
      </c>
      <c r="F466" s="15">
        <v>326.99</v>
      </c>
      <c r="G466" s="15">
        <f t="shared" si="7"/>
        <v>653.98</v>
      </c>
      <c r="H466" s="43"/>
    </row>
    <row r="467" s="8" customFormat="1" ht="49" customHeight="1" spans="1:8">
      <c r="A467" s="25">
        <v>461</v>
      </c>
      <c r="B467" s="29" t="s">
        <v>588</v>
      </c>
      <c r="C467" s="29" t="s">
        <v>593</v>
      </c>
      <c r="D467" s="30" t="s">
        <v>131</v>
      </c>
      <c r="E467" s="31">
        <v>20</v>
      </c>
      <c r="F467" s="15">
        <v>46.39</v>
      </c>
      <c r="G467" s="15">
        <f t="shared" si="7"/>
        <v>927.8</v>
      </c>
      <c r="H467" s="43"/>
    </row>
    <row r="468" s="8" customFormat="1" ht="49" customHeight="1" spans="1:8">
      <c r="A468" s="25">
        <v>462</v>
      </c>
      <c r="B468" s="29" t="s">
        <v>588</v>
      </c>
      <c r="C468" s="29" t="s">
        <v>594</v>
      </c>
      <c r="D468" s="30" t="s">
        <v>131</v>
      </c>
      <c r="E468" s="31">
        <v>8</v>
      </c>
      <c r="F468" s="15">
        <v>46.39</v>
      </c>
      <c r="G468" s="15">
        <f t="shared" si="7"/>
        <v>371.12</v>
      </c>
      <c r="H468" s="43"/>
    </row>
    <row r="469" s="8" customFormat="1" ht="49" customHeight="1" spans="1:8">
      <c r="A469" s="25">
        <v>463</v>
      </c>
      <c r="B469" s="26" t="s">
        <v>588</v>
      </c>
      <c r="C469" s="26" t="s">
        <v>595</v>
      </c>
      <c r="D469" s="17" t="s">
        <v>131</v>
      </c>
      <c r="E469" s="27">
        <v>10</v>
      </c>
      <c r="F469" s="15">
        <v>46.39</v>
      </c>
      <c r="G469" s="15">
        <f t="shared" si="7"/>
        <v>463.9</v>
      </c>
      <c r="H469" s="42"/>
    </row>
    <row r="470" s="8" customFormat="1" ht="49" customHeight="1" spans="1:8">
      <c r="A470" s="25">
        <v>464</v>
      </c>
      <c r="B470" s="26" t="s">
        <v>588</v>
      </c>
      <c r="C470" s="26" t="s">
        <v>596</v>
      </c>
      <c r="D470" s="17" t="s">
        <v>131</v>
      </c>
      <c r="E470" s="27">
        <v>2</v>
      </c>
      <c r="F470" s="15">
        <v>53.29</v>
      </c>
      <c r="G470" s="15">
        <f t="shared" si="7"/>
        <v>106.58</v>
      </c>
      <c r="H470" s="42"/>
    </row>
    <row r="471" s="4" customFormat="1" ht="41" customHeight="1" spans="1:8">
      <c r="A471" s="22" t="s">
        <v>597</v>
      </c>
      <c r="B471" s="38"/>
      <c r="C471" s="38"/>
      <c r="D471" s="38"/>
      <c r="E471" s="38"/>
      <c r="F471" s="38"/>
      <c r="G471" s="38"/>
      <c r="H471" s="39"/>
    </row>
    <row r="472" s="8" customFormat="1" ht="94" customHeight="1" spans="1:8">
      <c r="A472" s="25">
        <v>465</v>
      </c>
      <c r="B472" s="26" t="s">
        <v>598</v>
      </c>
      <c r="C472" s="26" t="s">
        <v>599</v>
      </c>
      <c r="D472" s="17" t="s">
        <v>552</v>
      </c>
      <c r="E472" s="27">
        <v>6</v>
      </c>
      <c r="F472" s="15">
        <v>1371.26</v>
      </c>
      <c r="G472" s="15">
        <f t="shared" si="7"/>
        <v>8227.56</v>
      </c>
      <c r="H472" s="40"/>
    </row>
    <row r="473" s="8" customFormat="1" ht="94" customHeight="1" spans="1:8">
      <c r="A473" s="25">
        <v>466</v>
      </c>
      <c r="B473" s="26" t="s">
        <v>600</v>
      </c>
      <c r="C473" s="26" t="s">
        <v>601</v>
      </c>
      <c r="D473" s="17" t="s">
        <v>552</v>
      </c>
      <c r="E473" s="27">
        <v>6</v>
      </c>
      <c r="F473" s="15">
        <v>1002.12</v>
      </c>
      <c r="G473" s="15">
        <f t="shared" si="7"/>
        <v>6012.72</v>
      </c>
      <c r="H473" s="40"/>
    </row>
    <row r="474" s="9" customFormat="1" ht="92.25" customHeight="1" spans="1:8">
      <c r="A474" s="25">
        <v>467</v>
      </c>
      <c r="B474" s="26" t="s">
        <v>602</v>
      </c>
      <c r="C474" s="26" t="s">
        <v>603</v>
      </c>
      <c r="D474" s="17" t="s">
        <v>144</v>
      </c>
      <c r="E474" s="27">
        <v>2</v>
      </c>
      <c r="F474" s="15">
        <v>3460.63</v>
      </c>
      <c r="G474" s="15">
        <f t="shared" si="7"/>
        <v>6921.26</v>
      </c>
      <c r="H474" s="40"/>
    </row>
    <row r="475" s="9" customFormat="1" ht="143.25" customHeight="1" spans="1:8">
      <c r="A475" s="25">
        <v>468</v>
      </c>
      <c r="B475" s="26" t="s">
        <v>604</v>
      </c>
      <c r="C475" s="26" t="s">
        <v>605</v>
      </c>
      <c r="D475" s="17" t="s">
        <v>144</v>
      </c>
      <c r="E475" s="27">
        <v>2</v>
      </c>
      <c r="F475" s="15">
        <v>3365.71</v>
      </c>
      <c r="G475" s="15">
        <f t="shared" si="7"/>
        <v>6731.42</v>
      </c>
      <c r="H475" s="40"/>
    </row>
    <row r="476" s="9" customFormat="1" ht="92.25" customHeight="1" spans="1:8">
      <c r="A476" s="25">
        <v>469</v>
      </c>
      <c r="B476" s="26" t="s">
        <v>606</v>
      </c>
      <c r="C476" s="26" t="s">
        <v>607</v>
      </c>
      <c r="D476" s="17" t="s">
        <v>75</v>
      </c>
      <c r="E476" s="27">
        <v>18.43</v>
      </c>
      <c r="F476" s="15">
        <v>50.28</v>
      </c>
      <c r="G476" s="15">
        <f t="shared" si="7"/>
        <v>926.66</v>
      </c>
      <c r="H476" s="42" t="s">
        <v>44</v>
      </c>
    </row>
    <row r="477" s="9" customFormat="1" ht="66.75" customHeight="1" spans="1:8">
      <c r="A477" s="25">
        <v>470</v>
      </c>
      <c r="B477" s="26" t="s">
        <v>531</v>
      </c>
      <c r="C477" s="26" t="s">
        <v>608</v>
      </c>
      <c r="D477" s="17" t="s">
        <v>131</v>
      </c>
      <c r="E477" s="27">
        <v>2</v>
      </c>
      <c r="F477" s="15">
        <v>184.6</v>
      </c>
      <c r="G477" s="15">
        <f t="shared" si="7"/>
        <v>369.2</v>
      </c>
      <c r="H477" s="40"/>
    </row>
    <row r="478" s="9" customFormat="1" ht="66.75" customHeight="1" spans="1:8">
      <c r="A478" s="25">
        <v>471</v>
      </c>
      <c r="B478" s="26" t="s">
        <v>531</v>
      </c>
      <c r="C478" s="26" t="s">
        <v>609</v>
      </c>
      <c r="D478" s="17" t="s">
        <v>131</v>
      </c>
      <c r="E478" s="27">
        <v>2</v>
      </c>
      <c r="F478" s="15">
        <v>232.07</v>
      </c>
      <c r="G478" s="15">
        <f t="shared" si="7"/>
        <v>464.14</v>
      </c>
      <c r="H478" s="40"/>
    </row>
    <row r="479" s="9" customFormat="1" ht="92.25" customHeight="1" spans="1:8">
      <c r="A479" s="25">
        <v>472</v>
      </c>
      <c r="B479" s="26" t="s">
        <v>538</v>
      </c>
      <c r="C479" s="26" t="s">
        <v>610</v>
      </c>
      <c r="D479" s="17" t="s">
        <v>75</v>
      </c>
      <c r="E479" s="27">
        <v>4.66</v>
      </c>
      <c r="F479" s="15">
        <v>48.18</v>
      </c>
      <c r="G479" s="15">
        <f t="shared" si="7"/>
        <v>224.52</v>
      </c>
      <c r="H479" s="42" t="s">
        <v>44</v>
      </c>
    </row>
    <row r="480" s="9" customFormat="1" ht="92.25" customHeight="1" spans="1:8">
      <c r="A480" s="25">
        <v>473</v>
      </c>
      <c r="B480" s="26" t="s">
        <v>538</v>
      </c>
      <c r="C480" s="26" t="s">
        <v>611</v>
      </c>
      <c r="D480" s="17" t="s">
        <v>75</v>
      </c>
      <c r="E480" s="27">
        <v>17.79</v>
      </c>
      <c r="F480" s="15">
        <v>54.5</v>
      </c>
      <c r="G480" s="15">
        <f t="shared" si="7"/>
        <v>969.56</v>
      </c>
      <c r="H480" s="42" t="s">
        <v>44</v>
      </c>
    </row>
    <row r="481" s="9" customFormat="1" ht="92.25" customHeight="1" spans="1:8">
      <c r="A481" s="25">
        <v>474</v>
      </c>
      <c r="B481" s="26" t="s">
        <v>538</v>
      </c>
      <c r="C481" s="26" t="s">
        <v>612</v>
      </c>
      <c r="D481" s="17" t="s">
        <v>75</v>
      </c>
      <c r="E481" s="27">
        <v>9.77</v>
      </c>
      <c r="F481" s="15">
        <v>81.76</v>
      </c>
      <c r="G481" s="15">
        <f t="shared" si="7"/>
        <v>798.8</v>
      </c>
      <c r="H481" s="42" t="s">
        <v>44</v>
      </c>
    </row>
    <row r="482" s="9" customFormat="1" ht="79.5" customHeight="1" spans="1:8">
      <c r="A482" s="25">
        <v>475</v>
      </c>
      <c r="B482" s="26" t="s">
        <v>613</v>
      </c>
      <c r="C482" s="26" t="s">
        <v>614</v>
      </c>
      <c r="D482" s="17" t="s">
        <v>131</v>
      </c>
      <c r="E482" s="27">
        <v>3</v>
      </c>
      <c r="F482" s="15">
        <v>162.45</v>
      </c>
      <c r="G482" s="15">
        <f t="shared" si="7"/>
        <v>487.35</v>
      </c>
      <c r="H482" s="40"/>
    </row>
    <row r="483" s="9" customFormat="1" ht="66.75" customHeight="1" spans="1:8">
      <c r="A483" s="25">
        <v>476</v>
      </c>
      <c r="B483" s="26" t="s">
        <v>615</v>
      </c>
      <c r="C483" s="26" t="s">
        <v>616</v>
      </c>
      <c r="D483" s="17" t="s">
        <v>131</v>
      </c>
      <c r="E483" s="27">
        <v>16</v>
      </c>
      <c r="F483" s="15">
        <v>162.45</v>
      </c>
      <c r="G483" s="15">
        <f t="shared" si="7"/>
        <v>2599.2</v>
      </c>
      <c r="H483" s="40"/>
    </row>
    <row r="484" s="9" customFormat="1" ht="54" customHeight="1" spans="1:8">
      <c r="A484" s="25">
        <v>477</v>
      </c>
      <c r="B484" s="26" t="s">
        <v>617</v>
      </c>
      <c r="C484" s="26" t="s">
        <v>618</v>
      </c>
      <c r="D484" s="17" t="s">
        <v>131</v>
      </c>
      <c r="E484" s="27">
        <v>172</v>
      </c>
      <c r="F484" s="15">
        <v>107.07</v>
      </c>
      <c r="G484" s="15">
        <f t="shared" si="7"/>
        <v>18416.04</v>
      </c>
      <c r="H484" s="40"/>
    </row>
    <row r="485" s="10" customFormat="1" ht="54" customHeight="1" spans="1:8">
      <c r="A485" s="25">
        <v>478</v>
      </c>
      <c r="B485" s="26" t="s">
        <v>617</v>
      </c>
      <c r="C485" s="26" t="s">
        <v>619</v>
      </c>
      <c r="D485" s="17" t="s">
        <v>131</v>
      </c>
      <c r="E485" s="27">
        <v>21</v>
      </c>
      <c r="F485" s="15">
        <v>73.84</v>
      </c>
      <c r="G485" s="15">
        <f t="shared" si="7"/>
        <v>1550.64</v>
      </c>
      <c r="H485" s="40"/>
    </row>
    <row r="486" s="10" customFormat="1" ht="54" customHeight="1" spans="1:8">
      <c r="A486" s="25">
        <v>479</v>
      </c>
      <c r="B486" s="26" t="s">
        <v>617</v>
      </c>
      <c r="C486" s="26" t="s">
        <v>620</v>
      </c>
      <c r="D486" s="17" t="s">
        <v>131</v>
      </c>
      <c r="E486" s="27">
        <v>3</v>
      </c>
      <c r="F486" s="15">
        <v>107.07</v>
      </c>
      <c r="G486" s="15">
        <f t="shared" si="7"/>
        <v>321.21</v>
      </c>
      <c r="H486" s="40"/>
    </row>
    <row r="487" s="10" customFormat="1" ht="54" customHeight="1" spans="1:8">
      <c r="A487" s="25">
        <v>480</v>
      </c>
      <c r="B487" s="26" t="s">
        <v>617</v>
      </c>
      <c r="C487" s="26" t="s">
        <v>621</v>
      </c>
      <c r="D487" s="17" t="s">
        <v>131</v>
      </c>
      <c r="E487" s="27">
        <v>7</v>
      </c>
      <c r="F487" s="15">
        <v>73.84</v>
      </c>
      <c r="G487" s="15">
        <f t="shared" si="7"/>
        <v>516.88</v>
      </c>
      <c r="H487" s="40"/>
    </row>
    <row r="488" s="10" customFormat="1" ht="54" customHeight="1" spans="1:8">
      <c r="A488" s="25">
        <v>481</v>
      </c>
      <c r="B488" s="26" t="s">
        <v>617</v>
      </c>
      <c r="C488" s="26" t="s">
        <v>622</v>
      </c>
      <c r="D488" s="17" t="s">
        <v>131</v>
      </c>
      <c r="E488" s="27">
        <v>2</v>
      </c>
      <c r="F488" s="15">
        <v>162.45</v>
      </c>
      <c r="G488" s="15">
        <f t="shared" si="7"/>
        <v>324.9</v>
      </c>
      <c r="H488" s="40"/>
    </row>
    <row r="489" s="10" customFormat="1" ht="54" customHeight="1" spans="1:8">
      <c r="A489" s="25">
        <v>482</v>
      </c>
      <c r="B489" s="26" t="s">
        <v>617</v>
      </c>
      <c r="C489" s="26" t="s">
        <v>623</v>
      </c>
      <c r="D489" s="17" t="s">
        <v>131</v>
      </c>
      <c r="E489" s="27">
        <v>2</v>
      </c>
      <c r="F489" s="15">
        <v>107.07</v>
      </c>
      <c r="G489" s="15">
        <f t="shared" si="7"/>
        <v>214.14</v>
      </c>
      <c r="H489" s="40"/>
    </row>
    <row r="490" s="10" customFormat="1" ht="54" customHeight="1" spans="1:8">
      <c r="A490" s="25">
        <v>483</v>
      </c>
      <c r="B490" s="26" t="s">
        <v>617</v>
      </c>
      <c r="C490" s="26" t="s">
        <v>624</v>
      </c>
      <c r="D490" s="17" t="s">
        <v>131</v>
      </c>
      <c r="E490" s="27">
        <v>3</v>
      </c>
      <c r="F490" s="15">
        <v>73.84</v>
      </c>
      <c r="G490" s="15">
        <f t="shared" si="7"/>
        <v>221.52</v>
      </c>
      <c r="H490" s="40"/>
    </row>
    <row r="491" s="10" customFormat="1" ht="54" customHeight="1" spans="1:8">
      <c r="A491" s="25">
        <v>484</v>
      </c>
      <c r="B491" s="26" t="s">
        <v>617</v>
      </c>
      <c r="C491" s="26" t="s">
        <v>625</v>
      </c>
      <c r="D491" s="17" t="s">
        <v>131</v>
      </c>
      <c r="E491" s="27">
        <v>21</v>
      </c>
      <c r="F491" s="15">
        <v>88.61</v>
      </c>
      <c r="G491" s="15">
        <f t="shared" si="7"/>
        <v>1860.81</v>
      </c>
      <c r="H491" s="40"/>
    </row>
    <row r="492" s="9" customFormat="1" ht="54" customHeight="1" spans="1:8">
      <c r="A492" s="25">
        <v>485</v>
      </c>
      <c r="B492" s="26" t="s">
        <v>617</v>
      </c>
      <c r="C492" s="26" t="s">
        <v>626</v>
      </c>
      <c r="D492" s="17" t="s">
        <v>131</v>
      </c>
      <c r="E492" s="27">
        <v>5</v>
      </c>
      <c r="F492" s="15">
        <v>48.01</v>
      </c>
      <c r="G492" s="15">
        <f t="shared" si="7"/>
        <v>240.05</v>
      </c>
      <c r="H492" s="40"/>
    </row>
    <row r="493" s="9" customFormat="1" ht="54" customHeight="1" spans="1:8">
      <c r="A493" s="25">
        <v>486</v>
      </c>
      <c r="B493" s="26" t="s">
        <v>617</v>
      </c>
      <c r="C493" s="26" t="s">
        <v>627</v>
      </c>
      <c r="D493" s="17" t="s">
        <v>131</v>
      </c>
      <c r="E493" s="27">
        <v>10</v>
      </c>
      <c r="F493" s="15">
        <v>73.84</v>
      </c>
      <c r="G493" s="15">
        <f t="shared" si="7"/>
        <v>738.4</v>
      </c>
      <c r="H493" s="40"/>
    </row>
    <row r="494" s="9" customFormat="1" ht="54" customHeight="1" spans="1:8">
      <c r="A494" s="25">
        <v>487</v>
      </c>
      <c r="B494" s="26" t="s">
        <v>617</v>
      </c>
      <c r="C494" s="26" t="s">
        <v>628</v>
      </c>
      <c r="D494" s="17" t="s">
        <v>131</v>
      </c>
      <c r="E494" s="27">
        <v>7</v>
      </c>
      <c r="F494" s="15">
        <v>107.07</v>
      </c>
      <c r="G494" s="15">
        <f t="shared" si="7"/>
        <v>749.49</v>
      </c>
      <c r="H494" s="40"/>
    </row>
    <row r="495" s="9" customFormat="1" ht="54" customHeight="1" spans="1:8">
      <c r="A495" s="25">
        <v>488</v>
      </c>
      <c r="B495" s="26" t="s">
        <v>617</v>
      </c>
      <c r="C495" s="26" t="s">
        <v>629</v>
      </c>
      <c r="D495" s="17" t="s">
        <v>131</v>
      </c>
      <c r="E495" s="27">
        <v>4</v>
      </c>
      <c r="F495" s="15">
        <v>162.45</v>
      </c>
      <c r="G495" s="15">
        <f t="shared" si="7"/>
        <v>649.8</v>
      </c>
      <c r="H495" s="40"/>
    </row>
    <row r="496" s="11" customFormat="1" ht="54" customHeight="1" spans="1:8">
      <c r="A496" s="25">
        <v>489</v>
      </c>
      <c r="B496" s="26" t="s">
        <v>617</v>
      </c>
      <c r="C496" s="26" t="s">
        <v>630</v>
      </c>
      <c r="D496" s="17" t="s">
        <v>131</v>
      </c>
      <c r="E496" s="27">
        <v>2</v>
      </c>
      <c r="F496" s="15">
        <v>22.16</v>
      </c>
      <c r="G496" s="15">
        <f t="shared" si="7"/>
        <v>44.32</v>
      </c>
      <c r="H496" s="40"/>
    </row>
    <row r="497" s="9" customFormat="1" ht="54" customHeight="1" spans="1:8">
      <c r="A497" s="25">
        <v>490</v>
      </c>
      <c r="B497" s="26" t="s">
        <v>617</v>
      </c>
      <c r="C497" s="26" t="s">
        <v>631</v>
      </c>
      <c r="D497" s="17" t="s">
        <v>131</v>
      </c>
      <c r="E497" s="27">
        <v>2</v>
      </c>
      <c r="F497" s="15">
        <v>25.84</v>
      </c>
      <c r="G497" s="15">
        <f t="shared" si="7"/>
        <v>51.68</v>
      </c>
      <c r="H497" s="40"/>
    </row>
    <row r="498" s="9" customFormat="1" ht="54" customHeight="1" spans="1:8">
      <c r="A498" s="25">
        <v>491</v>
      </c>
      <c r="B498" s="26" t="s">
        <v>617</v>
      </c>
      <c r="C498" s="26" t="s">
        <v>632</v>
      </c>
      <c r="D498" s="17" t="s">
        <v>131</v>
      </c>
      <c r="E498" s="27">
        <v>149</v>
      </c>
      <c r="F498" s="15">
        <v>29.54</v>
      </c>
      <c r="G498" s="15">
        <f t="shared" si="7"/>
        <v>4401.46</v>
      </c>
      <c r="H498" s="40"/>
    </row>
    <row r="499" s="9" customFormat="1" ht="54" customHeight="1" spans="1:8">
      <c r="A499" s="25">
        <v>492</v>
      </c>
      <c r="B499" s="26" t="s">
        <v>617</v>
      </c>
      <c r="C499" s="26" t="s">
        <v>633</v>
      </c>
      <c r="D499" s="17" t="s">
        <v>131</v>
      </c>
      <c r="E499" s="27">
        <v>5</v>
      </c>
      <c r="F499" s="15">
        <v>36.94</v>
      </c>
      <c r="G499" s="15">
        <f t="shared" si="7"/>
        <v>184.7</v>
      </c>
      <c r="H499" s="40"/>
    </row>
    <row r="500" s="9" customFormat="1" ht="54" customHeight="1" spans="1:8">
      <c r="A500" s="25">
        <v>493</v>
      </c>
      <c r="B500" s="26" t="s">
        <v>617</v>
      </c>
      <c r="C500" s="26" t="s">
        <v>634</v>
      </c>
      <c r="D500" s="17" t="s">
        <v>131</v>
      </c>
      <c r="E500" s="27">
        <v>5</v>
      </c>
      <c r="F500" s="15">
        <v>62.76</v>
      </c>
      <c r="G500" s="15">
        <f t="shared" si="7"/>
        <v>313.8</v>
      </c>
      <c r="H500" s="40"/>
    </row>
    <row r="501" s="9" customFormat="1" ht="66.75" customHeight="1" spans="1:8">
      <c r="A501" s="25">
        <v>494</v>
      </c>
      <c r="B501" s="26" t="s">
        <v>617</v>
      </c>
      <c r="C501" s="26" t="s">
        <v>635</v>
      </c>
      <c r="D501" s="17" t="s">
        <v>131</v>
      </c>
      <c r="E501" s="27">
        <v>1</v>
      </c>
      <c r="F501" s="15">
        <v>29.54</v>
      </c>
      <c r="G501" s="15">
        <f t="shared" si="7"/>
        <v>29.54</v>
      </c>
      <c r="H501" s="40"/>
    </row>
    <row r="502" s="9" customFormat="1" ht="54" customHeight="1" spans="1:8">
      <c r="A502" s="25">
        <v>495</v>
      </c>
      <c r="B502" s="26" t="s">
        <v>617</v>
      </c>
      <c r="C502" s="26" t="s">
        <v>636</v>
      </c>
      <c r="D502" s="17" t="s">
        <v>131</v>
      </c>
      <c r="E502" s="27">
        <v>1</v>
      </c>
      <c r="F502" s="15">
        <v>55.38</v>
      </c>
      <c r="G502" s="15">
        <f t="shared" si="7"/>
        <v>55.38</v>
      </c>
      <c r="H502" s="40"/>
    </row>
    <row r="503" s="9" customFormat="1" ht="54" customHeight="1" spans="1:8">
      <c r="A503" s="25">
        <v>496</v>
      </c>
      <c r="B503" s="26" t="s">
        <v>637</v>
      </c>
      <c r="C503" s="26" t="s">
        <v>638</v>
      </c>
      <c r="D503" s="17" t="s">
        <v>131</v>
      </c>
      <c r="E503" s="27">
        <v>88</v>
      </c>
      <c r="F503" s="15">
        <v>25.84</v>
      </c>
      <c r="G503" s="15">
        <f t="shared" si="7"/>
        <v>2273.92</v>
      </c>
      <c r="H503" s="40"/>
    </row>
    <row r="504" s="9" customFormat="1" ht="92.25" customHeight="1" spans="1:8">
      <c r="A504" s="25">
        <v>497</v>
      </c>
      <c r="B504" s="29" t="s">
        <v>548</v>
      </c>
      <c r="C504" s="29" t="s">
        <v>549</v>
      </c>
      <c r="D504" s="30" t="s">
        <v>441</v>
      </c>
      <c r="E504" s="31">
        <v>17.55</v>
      </c>
      <c r="F504" s="15">
        <v>15.06</v>
      </c>
      <c r="G504" s="15">
        <f t="shared" ref="G504:G535" si="8">ROUND(F504*E504,2)</f>
        <v>264.3</v>
      </c>
      <c r="H504" s="41"/>
    </row>
    <row r="505" s="11" customFormat="1" ht="79.5" customHeight="1" spans="1:8">
      <c r="A505" s="25">
        <v>498</v>
      </c>
      <c r="B505" s="29" t="s">
        <v>555</v>
      </c>
      <c r="C505" s="29" t="s">
        <v>639</v>
      </c>
      <c r="D505" s="30" t="s">
        <v>131</v>
      </c>
      <c r="E505" s="31">
        <v>5</v>
      </c>
      <c r="F505" s="15">
        <v>52.74</v>
      </c>
      <c r="G505" s="15">
        <f t="shared" si="8"/>
        <v>263.7</v>
      </c>
      <c r="H505" s="41"/>
    </row>
    <row r="506" s="11" customFormat="1" ht="79.5" customHeight="1" spans="1:8">
      <c r="A506" s="25">
        <v>499</v>
      </c>
      <c r="B506" s="29" t="s">
        <v>555</v>
      </c>
      <c r="C506" s="29" t="s">
        <v>556</v>
      </c>
      <c r="D506" s="30" t="s">
        <v>131</v>
      </c>
      <c r="E506" s="31">
        <v>31</v>
      </c>
      <c r="F506" s="15">
        <v>52.74</v>
      </c>
      <c r="G506" s="15">
        <f t="shared" si="8"/>
        <v>1634.94</v>
      </c>
      <c r="H506" s="41"/>
    </row>
    <row r="507" s="11" customFormat="1" ht="79.5" customHeight="1" spans="1:8">
      <c r="A507" s="25">
        <v>500</v>
      </c>
      <c r="B507" s="29" t="s">
        <v>555</v>
      </c>
      <c r="C507" s="29" t="s">
        <v>557</v>
      </c>
      <c r="D507" s="30" t="s">
        <v>131</v>
      </c>
      <c r="E507" s="31">
        <v>2</v>
      </c>
      <c r="F507" s="15">
        <v>52.74</v>
      </c>
      <c r="G507" s="15">
        <f t="shared" si="8"/>
        <v>105.48</v>
      </c>
      <c r="H507" s="41"/>
    </row>
    <row r="508" s="9" customFormat="1" ht="79.5" customHeight="1" spans="1:8">
      <c r="A508" s="25">
        <v>501</v>
      </c>
      <c r="B508" s="26" t="s">
        <v>555</v>
      </c>
      <c r="C508" s="26" t="s">
        <v>640</v>
      </c>
      <c r="D508" s="17" t="s">
        <v>131</v>
      </c>
      <c r="E508" s="27">
        <v>102</v>
      </c>
      <c r="F508" s="15">
        <v>63.29</v>
      </c>
      <c r="G508" s="15">
        <f t="shared" si="8"/>
        <v>6455.58</v>
      </c>
      <c r="H508" s="40"/>
    </row>
    <row r="509" s="9" customFormat="1" ht="79.5" customHeight="1" spans="1:8">
      <c r="A509" s="25">
        <v>502</v>
      </c>
      <c r="B509" s="26" t="s">
        <v>555</v>
      </c>
      <c r="C509" s="26" t="s">
        <v>641</v>
      </c>
      <c r="D509" s="17" t="s">
        <v>131</v>
      </c>
      <c r="E509" s="27">
        <v>322</v>
      </c>
      <c r="F509" s="15">
        <v>68.58</v>
      </c>
      <c r="G509" s="15">
        <f t="shared" si="8"/>
        <v>22082.76</v>
      </c>
      <c r="H509" s="40"/>
    </row>
    <row r="510" s="9" customFormat="1" ht="66.75" customHeight="1" spans="1:8">
      <c r="A510" s="25">
        <v>503</v>
      </c>
      <c r="B510" s="26" t="s">
        <v>642</v>
      </c>
      <c r="C510" s="26" t="s">
        <v>643</v>
      </c>
      <c r="D510" s="17" t="s">
        <v>131</v>
      </c>
      <c r="E510" s="27">
        <v>2</v>
      </c>
      <c r="F510" s="15">
        <v>184.6</v>
      </c>
      <c r="G510" s="15">
        <f t="shared" si="8"/>
        <v>369.2</v>
      </c>
      <c r="H510" s="40"/>
    </row>
    <row r="511" s="9" customFormat="1" ht="66.75" customHeight="1" spans="1:8">
      <c r="A511" s="25">
        <v>504</v>
      </c>
      <c r="B511" s="26" t="s">
        <v>642</v>
      </c>
      <c r="C511" s="26" t="s">
        <v>644</v>
      </c>
      <c r="D511" s="17" t="s">
        <v>131</v>
      </c>
      <c r="E511" s="27">
        <v>1</v>
      </c>
      <c r="F511" s="15">
        <v>232.07</v>
      </c>
      <c r="G511" s="15">
        <f t="shared" si="8"/>
        <v>232.07</v>
      </c>
      <c r="H511" s="40"/>
    </row>
    <row r="512" s="11" customFormat="1" ht="92.25" customHeight="1" spans="1:8">
      <c r="A512" s="25">
        <v>505</v>
      </c>
      <c r="B512" s="26" t="s">
        <v>579</v>
      </c>
      <c r="C512" s="26" t="s">
        <v>645</v>
      </c>
      <c r="D512" s="17" t="s">
        <v>75</v>
      </c>
      <c r="E512" s="27">
        <v>235.13</v>
      </c>
      <c r="F512" s="15">
        <v>10.98</v>
      </c>
      <c r="G512" s="15">
        <f t="shared" si="8"/>
        <v>2581.73</v>
      </c>
      <c r="H512" s="42" t="s">
        <v>44</v>
      </c>
    </row>
    <row r="513" s="11" customFormat="1" ht="92.25" customHeight="1" spans="1:8">
      <c r="A513" s="25">
        <v>506</v>
      </c>
      <c r="B513" s="26" t="s">
        <v>579</v>
      </c>
      <c r="C513" s="26" t="s">
        <v>646</v>
      </c>
      <c r="D513" s="17" t="s">
        <v>75</v>
      </c>
      <c r="E513" s="27">
        <v>512.94</v>
      </c>
      <c r="F513" s="15">
        <v>10.98</v>
      </c>
      <c r="G513" s="15">
        <f t="shared" si="8"/>
        <v>5632.08</v>
      </c>
      <c r="H513" s="42" t="s">
        <v>44</v>
      </c>
    </row>
    <row r="514" s="11" customFormat="1" ht="92.25" customHeight="1" spans="1:8">
      <c r="A514" s="25">
        <v>507</v>
      </c>
      <c r="B514" s="26" t="s">
        <v>579</v>
      </c>
      <c r="C514" s="26" t="s">
        <v>647</v>
      </c>
      <c r="D514" s="17" t="s">
        <v>75</v>
      </c>
      <c r="E514" s="27">
        <v>44.14</v>
      </c>
      <c r="F514" s="15">
        <v>12.3</v>
      </c>
      <c r="G514" s="15">
        <f t="shared" si="8"/>
        <v>542.92</v>
      </c>
      <c r="H514" s="42" t="s">
        <v>44</v>
      </c>
    </row>
    <row r="515" s="9" customFormat="1" ht="92.25" customHeight="1" spans="1:8">
      <c r="A515" s="25">
        <v>508</v>
      </c>
      <c r="B515" s="26" t="s">
        <v>579</v>
      </c>
      <c r="C515" s="26" t="s">
        <v>648</v>
      </c>
      <c r="D515" s="17" t="s">
        <v>75</v>
      </c>
      <c r="E515" s="27">
        <v>5.82</v>
      </c>
      <c r="F515" s="15">
        <v>13.61</v>
      </c>
      <c r="G515" s="15">
        <f t="shared" si="8"/>
        <v>79.21</v>
      </c>
      <c r="H515" s="42" t="s">
        <v>44</v>
      </c>
    </row>
    <row r="516" s="9" customFormat="1" ht="92.25" customHeight="1" spans="1:8">
      <c r="A516" s="25">
        <v>509</v>
      </c>
      <c r="B516" s="29" t="s">
        <v>579</v>
      </c>
      <c r="C516" s="29" t="s">
        <v>649</v>
      </c>
      <c r="D516" s="30" t="s">
        <v>75</v>
      </c>
      <c r="E516" s="31">
        <v>1645.47</v>
      </c>
      <c r="F516" s="15">
        <v>17.36</v>
      </c>
      <c r="G516" s="15">
        <f t="shared" si="8"/>
        <v>28565.36</v>
      </c>
      <c r="H516" s="43" t="s">
        <v>44</v>
      </c>
    </row>
    <row r="517" s="9" customFormat="1" ht="92.25" customHeight="1" spans="1:8">
      <c r="A517" s="25">
        <v>510</v>
      </c>
      <c r="B517" s="29" t="s">
        <v>579</v>
      </c>
      <c r="C517" s="29" t="s">
        <v>650</v>
      </c>
      <c r="D517" s="30" t="s">
        <v>75</v>
      </c>
      <c r="E517" s="31">
        <v>4768.31</v>
      </c>
      <c r="F517" s="15">
        <v>23.51</v>
      </c>
      <c r="G517" s="15">
        <f t="shared" si="8"/>
        <v>112102.97</v>
      </c>
      <c r="H517" s="43" t="s">
        <v>44</v>
      </c>
    </row>
    <row r="518" s="9" customFormat="1" ht="92.25" customHeight="1" spans="1:8">
      <c r="A518" s="25">
        <v>511</v>
      </c>
      <c r="B518" s="29" t="s">
        <v>579</v>
      </c>
      <c r="C518" s="29" t="s">
        <v>651</v>
      </c>
      <c r="D518" s="30" t="s">
        <v>75</v>
      </c>
      <c r="E518" s="31">
        <v>504.52</v>
      </c>
      <c r="F518" s="15">
        <v>30.11</v>
      </c>
      <c r="G518" s="15">
        <f t="shared" si="8"/>
        <v>15191.1</v>
      </c>
      <c r="H518" s="43" t="s">
        <v>44</v>
      </c>
    </row>
    <row r="519" s="9" customFormat="1" ht="92.25" customHeight="1" spans="1:8">
      <c r="A519" s="25">
        <v>512</v>
      </c>
      <c r="B519" s="26" t="s">
        <v>579</v>
      </c>
      <c r="C519" s="26" t="s">
        <v>652</v>
      </c>
      <c r="D519" s="17" t="s">
        <v>75</v>
      </c>
      <c r="E519" s="27">
        <v>515.11</v>
      </c>
      <c r="F519" s="15">
        <v>34.95</v>
      </c>
      <c r="G519" s="15">
        <f t="shared" si="8"/>
        <v>18003.09</v>
      </c>
      <c r="H519" s="42" t="s">
        <v>44</v>
      </c>
    </row>
    <row r="520" s="9" customFormat="1" ht="66.75" customHeight="1" spans="1:8">
      <c r="A520" s="25">
        <v>513</v>
      </c>
      <c r="B520" s="26" t="s">
        <v>579</v>
      </c>
      <c r="C520" s="26" t="s">
        <v>653</v>
      </c>
      <c r="D520" s="17" t="s">
        <v>75</v>
      </c>
      <c r="E520" s="27">
        <v>320.06</v>
      </c>
      <c r="F520" s="15">
        <v>19.77</v>
      </c>
      <c r="G520" s="15">
        <f t="shared" si="8"/>
        <v>6327.59</v>
      </c>
      <c r="H520" s="42" t="s">
        <v>44</v>
      </c>
    </row>
    <row r="521" s="9" customFormat="1" ht="66.75" customHeight="1" spans="1:8">
      <c r="A521" s="25">
        <v>514</v>
      </c>
      <c r="B521" s="26" t="s">
        <v>579</v>
      </c>
      <c r="C521" s="26" t="s">
        <v>654</v>
      </c>
      <c r="D521" s="17" t="s">
        <v>75</v>
      </c>
      <c r="E521" s="27">
        <v>51.84</v>
      </c>
      <c r="F521" s="15">
        <v>28.57</v>
      </c>
      <c r="G521" s="15">
        <f t="shared" si="8"/>
        <v>1481.07</v>
      </c>
      <c r="H521" s="42" t="s">
        <v>44</v>
      </c>
    </row>
    <row r="522" s="11" customFormat="1" ht="54" customHeight="1" spans="1:8">
      <c r="A522" s="25">
        <v>515</v>
      </c>
      <c r="B522" s="26" t="s">
        <v>588</v>
      </c>
      <c r="C522" s="26" t="s">
        <v>655</v>
      </c>
      <c r="D522" s="17" t="s">
        <v>131</v>
      </c>
      <c r="E522" s="27">
        <v>5</v>
      </c>
      <c r="F522" s="15">
        <v>46.39</v>
      </c>
      <c r="G522" s="15">
        <f t="shared" si="8"/>
        <v>231.95</v>
      </c>
      <c r="H522" s="40"/>
    </row>
    <row r="523" s="11" customFormat="1" ht="54" customHeight="1" spans="1:8">
      <c r="A523" s="25">
        <v>516</v>
      </c>
      <c r="B523" s="29" t="s">
        <v>588</v>
      </c>
      <c r="C523" s="29" t="s">
        <v>593</v>
      </c>
      <c r="D523" s="30" t="s">
        <v>131</v>
      </c>
      <c r="E523" s="31">
        <v>30</v>
      </c>
      <c r="F523" s="15">
        <v>46.39</v>
      </c>
      <c r="G523" s="15">
        <f t="shared" si="8"/>
        <v>1391.7</v>
      </c>
      <c r="H523" s="41"/>
    </row>
    <row r="524" s="11" customFormat="1" ht="54" customHeight="1" spans="1:8">
      <c r="A524" s="25">
        <v>517</v>
      </c>
      <c r="B524" s="29" t="s">
        <v>588</v>
      </c>
      <c r="C524" s="29" t="s">
        <v>594</v>
      </c>
      <c r="D524" s="30" t="s">
        <v>131</v>
      </c>
      <c r="E524" s="31">
        <v>2</v>
      </c>
      <c r="F524" s="15">
        <v>46.39</v>
      </c>
      <c r="G524" s="15">
        <f t="shared" si="8"/>
        <v>92.78</v>
      </c>
      <c r="H524" s="41"/>
    </row>
    <row r="525" s="9" customFormat="1" ht="54" customHeight="1" spans="1:8">
      <c r="A525" s="25">
        <v>518</v>
      </c>
      <c r="B525" s="26" t="s">
        <v>588</v>
      </c>
      <c r="C525" s="26" t="s">
        <v>656</v>
      </c>
      <c r="D525" s="17" t="s">
        <v>131</v>
      </c>
      <c r="E525" s="27">
        <v>93</v>
      </c>
      <c r="F525" s="15">
        <v>65.42</v>
      </c>
      <c r="G525" s="15">
        <f t="shared" si="8"/>
        <v>6084.06</v>
      </c>
      <c r="H525" s="40"/>
    </row>
    <row r="526" s="9" customFormat="1" ht="54" customHeight="1" spans="1:8">
      <c r="A526" s="25">
        <v>519</v>
      </c>
      <c r="B526" s="26" t="s">
        <v>588</v>
      </c>
      <c r="C526" s="26" t="s">
        <v>657</v>
      </c>
      <c r="D526" s="17" t="s">
        <v>131</v>
      </c>
      <c r="E526" s="27">
        <v>304</v>
      </c>
      <c r="F526" s="15">
        <v>189.87</v>
      </c>
      <c r="G526" s="15">
        <f t="shared" si="8"/>
        <v>57720.48</v>
      </c>
      <c r="H526" s="40"/>
    </row>
    <row r="527" s="9" customFormat="1" ht="66.75" customHeight="1" spans="1:8">
      <c r="A527" s="25">
        <v>520</v>
      </c>
      <c r="B527" s="26" t="s">
        <v>588</v>
      </c>
      <c r="C527" s="26" t="s">
        <v>658</v>
      </c>
      <c r="D527" s="17" t="s">
        <v>131</v>
      </c>
      <c r="E527" s="27">
        <v>9</v>
      </c>
      <c r="F527" s="15">
        <v>285.38</v>
      </c>
      <c r="G527" s="15">
        <f t="shared" si="8"/>
        <v>2568.42</v>
      </c>
      <c r="H527" s="40"/>
    </row>
    <row r="528" s="9" customFormat="1" ht="66.75" customHeight="1" spans="1:8">
      <c r="A528" s="25">
        <v>521</v>
      </c>
      <c r="B528" s="26" t="s">
        <v>588</v>
      </c>
      <c r="C528" s="26" t="s">
        <v>659</v>
      </c>
      <c r="D528" s="17" t="s">
        <v>131</v>
      </c>
      <c r="E528" s="27">
        <v>26</v>
      </c>
      <c r="F528" s="15">
        <v>285.38</v>
      </c>
      <c r="G528" s="15">
        <f t="shared" si="8"/>
        <v>7419.88</v>
      </c>
      <c r="H528" s="40"/>
    </row>
    <row r="529" s="9" customFormat="1" ht="54" customHeight="1" spans="1:8">
      <c r="A529" s="25">
        <v>522</v>
      </c>
      <c r="B529" s="29" t="s">
        <v>588</v>
      </c>
      <c r="C529" s="29" t="s">
        <v>590</v>
      </c>
      <c r="D529" s="30" t="s">
        <v>131</v>
      </c>
      <c r="E529" s="31">
        <v>1</v>
      </c>
      <c r="F529" s="15">
        <v>313.29</v>
      </c>
      <c r="G529" s="15">
        <f t="shared" si="8"/>
        <v>313.29</v>
      </c>
      <c r="H529" s="41"/>
    </row>
    <row r="530" s="9" customFormat="1" ht="54" customHeight="1" spans="1:8">
      <c r="A530" s="25">
        <v>523</v>
      </c>
      <c r="B530" s="26" t="s">
        <v>660</v>
      </c>
      <c r="C530" s="26" t="s">
        <v>661</v>
      </c>
      <c r="D530" s="17" t="s">
        <v>131</v>
      </c>
      <c r="E530" s="27">
        <v>35</v>
      </c>
      <c r="F530" s="15">
        <v>81.22</v>
      </c>
      <c r="G530" s="15">
        <f t="shared" si="8"/>
        <v>2842.7</v>
      </c>
      <c r="H530" s="40"/>
    </row>
    <row r="531" s="9" customFormat="1" ht="41.25" customHeight="1" spans="1:8">
      <c r="A531" s="25">
        <v>524</v>
      </c>
      <c r="B531" s="26" t="s">
        <v>662</v>
      </c>
      <c r="C531" s="26" t="s">
        <v>663</v>
      </c>
      <c r="D531" s="17" t="s">
        <v>144</v>
      </c>
      <c r="E531" s="27">
        <v>4</v>
      </c>
      <c r="F531" s="15">
        <v>184.6</v>
      </c>
      <c r="G531" s="15">
        <f t="shared" si="8"/>
        <v>738.4</v>
      </c>
      <c r="H531" s="40"/>
    </row>
    <row r="532" s="9" customFormat="1" ht="66.75" customHeight="1" spans="1:8">
      <c r="A532" s="25">
        <v>525</v>
      </c>
      <c r="B532" s="26" t="s">
        <v>664</v>
      </c>
      <c r="C532" s="26" t="s">
        <v>665</v>
      </c>
      <c r="D532" s="17" t="s">
        <v>131</v>
      </c>
      <c r="E532" s="27">
        <v>2</v>
      </c>
      <c r="F532" s="15">
        <v>184.6</v>
      </c>
      <c r="G532" s="15">
        <f t="shared" si="8"/>
        <v>369.2</v>
      </c>
      <c r="H532" s="40"/>
    </row>
    <row r="533" s="9" customFormat="1" ht="66.75" customHeight="1" spans="1:8">
      <c r="A533" s="25">
        <v>526</v>
      </c>
      <c r="B533" s="26" t="s">
        <v>664</v>
      </c>
      <c r="C533" s="26" t="s">
        <v>666</v>
      </c>
      <c r="D533" s="17" t="s">
        <v>131</v>
      </c>
      <c r="E533" s="27">
        <v>2</v>
      </c>
      <c r="F533" s="15">
        <v>232.07</v>
      </c>
      <c r="G533" s="15">
        <f t="shared" si="8"/>
        <v>464.14</v>
      </c>
      <c r="H533" s="40"/>
    </row>
    <row r="534" s="10" customFormat="1" ht="41.25" customHeight="1" spans="1:8">
      <c r="A534" s="25">
        <v>527</v>
      </c>
      <c r="B534" s="26" t="s">
        <v>667</v>
      </c>
      <c r="C534" s="26" t="s">
        <v>668</v>
      </c>
      <c r="D534" s="17" t="s">
        <v>131</v>
      </c>
      <c r="E534" s="27">
        <v>8</v>
      </c>
      <c r="F534" s="15">
        <v>103.39</v>
      </c>
      <c r="G534" s="15">
        <f t="shared" si="8"/>
        <v>827.12</v>
      </c>
      <c r="H534" s="40"/>
    </row>
    <row r="535" s="11" customFormat="1" ht="92.25" customHeight="1" spans="1:8">
      <c r="A535" s="25">
        <v>528</v>
      </c>
      <c r="B535" s="26" t="s">
        <v>669</v>
      </c>
      <c r="C535" s="26" t="s">
        <v>670</v>
      </c>
      <c r="D535" s="17" t="s">
        <v>75</v>
      </c>
      <c r="E535" s="27">
        <v>2.44</v>
      </c>
      <c r="F535" s="15">
        <v>38.32</v>
      </c>
      <c r="G535" s="15">
        <f t="shared" si="8"/>
        <v>93.5</v>
      </c>
      <c r="H535" s="42" t="s">
        <v>44</v>
      </c>
    </row>
    <row r="536" s="10" customFormat="1" ht="92.25" customHeight="1" spans="1:8">
      <c r="A536" s="25">
        <v>529</v>
      </c>
      <c r="B536" s="26" t="s">
        <v>669</v>
      </c>
      <c r="C536" s="26" t="s">
        <v>671</v>
      </c>
      <c r="D536" s="17" t="s">
        <v>75</v>
      </c>
      <c r="E536" s="27">
        <v>105.29</v>
      </c>
      <c r="F536" s="15">
        <v>50.98</v>
      </c>
      <c r="G536" s="15">
        <f t="shared" ref="G536:G557" si="9">ROUND(F536*E536,2)</f>
        <v>5367.68</v>
      </c>
      <c r="H536" s="42" t="s">
        <v>44</v>
      </c>
    </row>
    <row r="537" s="8" customFormat="1" ht="92.25" customHeight="1" spans="1:8">
      <c r="A537" s="25">
        <v>530</v>
      </c>
      <c r="B537" s="29" t="s">
        <v>669</v>
      </c>
      <c r="C537" s="29" t="s">
        <v>672</v>
      </c>
      <c r="D537" s="30" t="s">
        <v>75</v>
      </c>
      <c r="E537" s="31">
        <v>647.36</v>
      </c>
      <c r="F537" s="15">
        <v>50.98</v>
      </c>
      <c r="G537" s="15">
        <f t="shared" si="9"/>
        <v>33002.41</v>
      </c>
      <c r="H537" s="43" t="s">
        <v>44</v>
      </c>
    </row>
    <row r="538" s="8" customFormat="1" ht="92.25" customHeight="1" spans="1:8">
      <c r="A538" s="25">
        <v>531</v>
      </c>
      <c r="B538" s="29" t="s">
        <v>669</v>
      </c>
      <c r="C538" s="29" t="s">
        <v>673</v>
      </c>
      <c r="D538" s="30" t="s">
        <v>75</v>
      </c>
      <c r="E538" s="31">
        <v>336.69</v>
      </c>
      <c r="F538" s="15">
        <v>66.14</v>
      </c>
      <c r="G538" s="15">
        <f t="shared" si="9"/>
        <v>22268.68</v>
      </c>
      <c r="H538" s="43" t="s">
        <v>44</v>
      </c>
    </row>
    <row r="539" s="8" customFormat="1" ht="92.25" customHeight="1" spans="1:8">
      <c r="A539" s="25">
        <v>532</v>
      </c>
      <c r="B539" s="29" t="s">
        <v>669</v>
      </c>
      <c r="C539" s="29" t="s">
        <v>674</v>
      </c>
      <c r="D539" s="30" t="s">
        <v>75</v>
      </c>
      <c r="E539" s="31">
        <v>17.1</v>
      </c>
      <c r="F539" s="15">
        <v>72.75</v>
      </c>
      <c r="G539" s="15">
        <f t="shared" si="9"/>
        <v>1244.03</v>
      </c>
      <c r="H539" s="43" t="s">
        <v>44</v>
      </c>
    </row>
    <row r="540" s="12" customFormat="1" ht="27" customHeight="1" spans="1:8">
      <c r="A540" s="22" t="s">
        <v>675</v>
      </c>
      <c r="B540" s="38"/>
      <c r="C540" s="38"/>
      <c r="D540" s="38"/>
      <c r="E540" s="38"/>
      <c r="F540" s="38"/>
      <c r="G540" s="38"/>
      <c r="H540" s="39"/>
    </row>
    <row r="541" s="12" customFormat="1" ht="41.25" customHeight="1" spans="1:8">
      <c r="A541" s="25">
        <v>533</v>
      </c>
      <c r="B541" s="26" t="s">
        <v>60</v>
      </c>
      <c r="C541" s="26" t="s">
        <v>676</v>
      </c>
      <c r="D541" s="17" t="s">
        <v>43</v>
      </c>
      <c r="E541" s="27">
        <v>103</v>
      </c>
      <c r="F541" s="15">
        <v>15.83</v>
      </c>
      <c r="G541" s="15">
        <f t="shared" si="9"/>
        <v>1630.49</v>
      </c>
      <c r="H541" s="40"/>
    </row>
    <row r="542" s="12" customFormat="1" ht="41.25" customHeight="1" spans="1:8">
      <c r="A542" s="25">
        <v>534</v>
      </c>
      <c r="B542" s="26" t="s">
        <v>136</v>
      </c>
      <c r="C542" s="26" t="s">
        <v>677</v>
      </c>
      <c r="D542" s="17" t="s">
        <v>43</v>
      </c>
      <c r="E542" s="27">
        <v>105</v>
      </c>
      <c r="F542" s="15">
        <v>14.07</v>
      </c>
      <c r="G542" s="15">
        <f t="shared" si="9"/>
        <v>1477.35</v>
      </c>
      <c r="H542" s="40"/>
    </row>
    <row r="543" s="12" customFormat="1" ht="41.25" customHeight="1" spans="1:8">
      <c r="A543" s="25">
        <v>535</v>
      </c>
      <c r="B543" s="26" t="s">
        <v>364</v>
      </c>
      <c r="C543" s="26" t="s">
        <v>678</v>
      </c>
      <c r="D543" s="17" t="s">
        <v>131</v>
      </c>
      <c r="E543" s="27">
        <v>208</v>
      </c>
      <c r="F543" s="15">
        <v>15.84</v>
      </c>
      <c r="G543" s="15">
        <f t="shared" si="9"/>
        <v>3294.72</v>
      </c>
      <c r="H543" s="40"/>
    </row>
    <row r="544" s="12" customFormat="1" ht="66.75" customHeight="1" spans="1:8">
      <c r="A544" s="25">
        <v>536</v>
      </c>
      <c r="B544" s="26" t="s">
        <v>679</v>
      </c>
      <c r="C544" s="26" t="s">
        <v>680</v>
      </c>
      <c r="D544" s="17" t="s">
        <v>75</v>
      </c>
      <c r="E544" s="27">
        <v>5.73</v>
      </c>
      <c r="F544" s="15">
        <v>19.34</v>
      </c>
      <c r="G544" s="15">
        <f t="shared" si="9"/>
        <v>110.82</v>
      </c>
      <c r="H544" s="40"/>
    </row>
    <row r="545" s="12" customFormat="1" ht="66.75" customHeight="1" spans="1:8">
      <c r="A545" s="25">
        <v>537</v>
      </c>
      <c r="B545" s="26" t="s">
        <v>679</v>
      </c>
      <c r="C545" s="26" t="s">
        <v>681</v>
      </c>
      <c r="D545" s="17" t="s">
        <v>75</v>
      </c>
      <c r="E545" s="27">
        <v>0.73</v>
      </c>
      <c r="F545" s="15">
        <v>19.34</v>
      </c>
      <c r="G545" s="15">
        <f t="shared" si="9"/>
        <v>14.12</v>
      </c>
      <c r="H545" s="40"/>
    </row>
    <row r="546" s="12" customFormat="1" ht="66.75" customHeight="1" spans="1:8">
      <c r="A546" s="25">
        <v>538</v>
      </c>
      <c r="B546" s="26" t="s">
        <v>679</v>
      </c>
      <c r="C546" s="26" t="s">
        <v>682</v>
      </c>
      <c r="D546" s="17" t="s">
        <v>75</v>
      </c>
      <c r="E546" s="27">
        <v>2.3</v>
      </c>
      <c r="F546" s="15">
        <v>19.34</v>
      </c>
      <c r="G546" s="15">
        <f t="shared" si="9"/>
        <v>44.48</v>
      </c>
      <c r="H546" s="40"/>
    </row>
    <row r="547" s="12" customFormat="1" ht="54" customHeight="1" spans="1:8">
      <c r="A547" s="25">
        <v>539</v>
      </c>
      <c r="B547" s="26" t="s">
        <v>683</v>
      </c>
      <c r="C547" s="26" t="s">
        <v>684</v>
      </c>
      <c r="D547" s="17" t="s">
        <v>441</v>
      </c>
      <c r="E547" s="27">
        <v>3.09</v>
      </c>
      <c r="F547" s="15">
        <v>2.65</v>
      </c>
      <c r="G547" s="15">
        <f t="shared" si="9"/>
        <v>8.19</v>
      </c>
      <c r="H547" s="40"/>
    </row>
    <row r="548" s="12" customFormat="1" ht="79.5" customHeight="1" spans="1:8">
      <c r="A548" s="25">
        <v>540</v>
      </c>
      <c r="B548" s="26" t="s">
        <v>685</v>
      </c>
      <c r="C548" s="26" t="s">
        <v>686</v>
      </c>
      <c r="D548" s="17" t="s">
        <v>131</v>
      </c>
      <c r="E548" s="27">
        <v>2</v>
      </c>
      <c r="F548" s="15">
        <v>156.46</v>
      </c>
      <c r="G548" s="15">
        <f t="shared" si="9"/>
        <v>312.92</v>
      </c>
      <c r="H548" s="40"/>
    </row>
    <row r="549" s="12" customFormat="1" ht="79.5" customHeight="1" spans="1:8">
      <c r="A549" s="25">
        <v>541</v>
      </c>
      <c r="B549" s="26" t="s">
        <v>687</v>
      </c>
      <c r="C549" s="26" t="s">
        <v>688</v>
      </c>
      <c r="D549" s="17" t="s">
        <v>131</v>
      </c>
      <c r="E549" s="27">
        <v>1</v>
      </c>
      <c r="F549" s="15">
        <v>156.46</v>
      </c>
      <c r="G549" s="15">
        <f t="shared" si="9"/>
        <v>156.46</v>
      </c>
      <c r="H549" s="40"/>
    </row>
    <row r="550" s="12" customFormat="1" ht="79.5" customHeight="1" spans="1:8">
      <c r="A550" s="25">
        <v>542</v>
      </c>
      <c r="B550" s="26" t="s">
        <v>689</v>
      </c>
      <c r="C550" s="26" t="s">
        <v>690</v>
      </c>
      <c r="D550" s="17" t="s">
        <v>131</v>
      </c>
      <c r="E550" s="27">
        <v>1</v>
      </c>
      <c r="F550" s="15">
        <v>156.46</v>
      </c>
      <c r="G550" s="15">
        <f t="shared" si="9"/>
        <v>156.46</v>
      </c>
      <c r="H550" s="40"/>
    </row>
    <row r="551" s="12" customFormat="1" ht="79.5" customHeight="1" spans="1:8">
      <c r="A551" s="25">
        <v>543</v>
      </c>
      <c r="B551" s="26" t="s">
        <v>691</v>
      </c>
      <c r="C551" s="26" t="s">
        <v>692</v>
      </c>
      <c r="D551" s="17" t="s">
        <v>131</v>
      </c>
      <c r="E551" s="27">
        <v>1</v>
      </c>
      <c r="F551" s="15">
        <v>156.46</v>
      </c>
      <c r="G551" s="15">
        <f t="shared" si="9"/>
        <v>156.46</v>
      </c>
      <c r="H551" s="40"/>
    </row>
    <row r="552" s="12" customFormat="1" ht="79.5" customHeight="1" spans="1:8">
      <c r="A552" s="25">
        <v>544</v>
      </c>
      <c r="B552" s="26" t="s">
        <v>693</v>
      </c>
      <c r="C552" s="26" t="s">
        <v>694</v>
      </c>
      <c r="D552" s="17" t="s">
        <v>131</v>
      </c>
      <c r="E552" s="27">
        <v>1</v>
      </c>
      <c r="F552" s="15">
        <v>156.46</v>
      </c>
      <c r="G552" s="15">
        <f t="shared" si="9"/>
        <v>156.46</v>
      </c>
      <c r="H552" s="40"/>
    </row>
    <row r="553" s="12" customFormat="1" ht="28.5" customHeight="1" spans="1:8">
      <c r="A553" s="25">
        <v>545</v>
      </c>
      <c r="B553" s="29" t="s">
        <v>366</v>
      </c>
      <c r="C553" s="29" t="s">
        <v>695</v>
      </c>
      <c r="D553" s="30" t="s">
        <v>75</v>
      </c>
      <c r="E553" s="31">
        <v>17.96</v>
      </c>
      <c r="F553" s="15">
        <v>13.23</v>
      </c>
      <c r="G553" s="15">
        <f t="shared" si="9"/>
        <v>237.61</v>
      </c>
      <c r="H553" s="41"/>
    </row>
    <row r="554" s="12" customFormat="1" ht="54" customHeight="1" spans="1:8">
      <c r="A554" s="25">
        <v>546</v>
      </c>
      <c r="B554" s="29" t="s">
        <v>327</v>
      </c>
      <c r="C554" s="29" t="s">
        <v>696</v>
      </c>
      <c r="D554" s="30" t="s">
        <v>75</v>
      </c>
      <c r="E554" s="31">
        <v>24.56</v>
      </c>
      <c r="F554" s="15">
        <v>11.08</v>
      </c>
      <c r="G554" s="15">
        <f t="shared" si="9"/>
        <v>272.12</v>
      </c>
      <c r="H554" s="41"/>
    </row>
    <row r="555" s="12" customFormat="1" ht="54" customHeight="1" spans="1:8">
      <c r="A555" s="25">
        <v>547</v>
      </c>
      <c r="B555" s="29" t="s">
        <v>354</v>
      </c>
      <c r="C555" s="29" t="s">
        <v>697</v>
      </c>
      <c r="D555" s="30" t="s">
        <v>131</v>
      </c>
      <c r="E555" s="31">
        <v>8</v>
      </c>
      <c r="F555" s="15">
        <v>10.56</v>
      </c>
      <c r="G555" s="15">
        <f t="shared" si="9"/>
        <v>84.48</v>
      </c>
      <c r="H555" s="41"/>
    </row>
    <row r="556" s="8" customFormat="1" ht="30" customHeight="1" spans="1:8">
      <c r="A556" s="25">
        <v>548</v>
      </c>
      <c r="B556" s="29" t="s">
        <v>698</v>
      </c>
      <c r="C556" s="30" t="s">
        <v>699</v>
      </c>
      <c r="D556" s="44" t="s">
        <v>144</v>
      </c>
      <c r="E556" s="31">
        <v>7</v>
      </c>
      <c r="F556" s="15">
        <v>396.85</v>
      </c>
      <c r="G556" s="15">
        <f t="shared" si="9"/>
        <v>2777.95</v>
      </c>
      <c r="H556" s="41"/>
    </row>
    <row r="557" s="8" customFormat="1" ht="79" customHeight="1" spans="1:8">
      <c r="A557" s="25">
        <v>549</v>
      </c>
      <c r="B557" s="29" t="s">
        <v>700</v>
      </c>
      <c r="C557" s="30" t="s">
        <v>701</v>
      </c>
      <c r="D557" s="44" t="s">
        <v>702</v>
      </c>
      <c r="E557" s="31">
        <v>1</v>
      </c>
      <c r="F557" s="45">
        <v>6604.6</v>
      </c>
      <c r="G557" s="15">
        <f t="shared" si="9"/>
        <v>6604.6</v>
      </c>
      <c r="H557" s="41"/>
    </row>
    <row r="558" ht="24" customHeight="1" spans="1:8">
      <c r="A558" s="46" t="s">
        <v>703</v>
      </c>
      <c r="B558" s="47"/>
      <c r="C558" s="47"/>
      <c r="D558" s="47"/>
      <c r="E558" s="47"/>
      <c r="F558" s="48"/>
      <c r="G558" s="15">
        <f>SUM(G5:G557)</f>
        <v>3134781.75</v>
      </c>
      <c r="H558" s="49"/>
    </row>
    <row r="559" ht="24" customHeight="1" spans="1:8">
      <c r="A559" s="46" t="s">
        <v>704</v>
      </c>
      <c r="B559" s="47"/>
      <c r="C559" s="47"/>
      <c r="D559" s="47"/>
      <c r="E559" s="47"/>
      <c r="F559" s="48"/>
      <c r="G559" s="15">
        <f>ROUND(G558*0.09,2)</f>
        <v>282130.36</v>
      </c>
      <c r="H559" s="49"/>
    </row>
    <row r="560" ht="24" customHeight="1" spans="1:8">
      <c r="A560" s="46" t="s">
        <v>705</v>
      </c>
      <c r="B560" s="47"/>
      <c r="C560" s="47"/>
      <c r="D560" s="47"/>
      <c r="E560" s="47"/>
      <c r="F560" s="48"/>
      <c r="G560" s="15">
        <f>G559+G558</f>
        <v>3416912.11</v>
      </c>
      <c r="H560" s="49"/>
    </row>
    <row r="561" ht="158" customHeight="1" spans="1:8">
      <c r="A561" s="50" t="s">
        <v>706</v>
      </c>
      <c r="B561" s="50"/>
      <c r="C561" s="50"/>
      <c r="D561" s="50"/>
      <c r="E561" s="50"/>
      <c r="F561" s="50"/>
      <c r="G561" s="50"/>
      <c r="H561" s="50"/>
    </row>
    <row r="562" spans="1:8">
      <c r="F562" s="14"/>
      <c r="G562" s="14"/>
    </row>
    <row r="563" spans="1:8">
      <c r="F563" s="14"/>
      <c r="G563" s="14"/>
    </row>
    <row r="564" spans="1:8">
      <c r="F564" s="14"/>
      <c r="G564" s="14"/>
    </row>
    <row r="565" spans="1:8">
      <c r="F565" s="14"/>
      <c r="G565" s="14"/>
    </row>
    <row r="566" spans="1:8">
      <c r="F566" s="14"/>
      <c r="G566" s="14"/>
    </row>
    <row r="567" spans="1:8">
      <c r="F567" s="14"/>
      <c r="G567" s="14"/>
    </row>
    <row r="568" s="13" customFormat="1" spans="1:8">
      <c r="F568" s="51"/>
      <c r="G568" s="51"/>
    </row>
    <row r="569" s="13" customFormat="1" spans="1:8">
      <c r="F569" s="51"/>
      <c r="G569" s="51"/>
    </row>
    <row r="570" s="13" customFormat="1" spans="1:8">
      <c r="F570" s="51"/>
      <c r="G570" s="51"/>
    </row>
    <row r="571" s="13" customFormat="1" spans="1:8">
      <c r="F571" s="51"/>
      <c r="G571" s="51"/>
    </row>
    <row r="572" s="13" customFormat="1" spans="1:8">
      <c r="F572" s="51"/>
      <c r="G572" s="51"/>
    </row>
    <row r="573" s="13" customFormat="1" spans="1:8">
      <c r="F573" s="51"/>
      <c r="G573" s="51"/>
    </row>
    <row r="574" s="13" customFormat="1" spans="1:8">
      <c r="F574" s="51"/>
      <c r="G574" s="51"/>
    </row>
    <row r="575" s="13" customFormat="1" spans="1:8">
      <c r="F575" s="51"/>
      <c r="G575" s="51"/>
    </row>
    <row r="576" s="13" customFormat="1" spans="1:8">
      <c r="F576" s="51"/>
      <c r="G576" s="51"/>
    </row>
    <row r="577" s="13" customFormat="1" spans="6:7">
      <c r="F577" s="51"/>
      <c r="G577" s="51"/>
    </row>
    <row r="578" s="13" customFormat="1" spans="6:7">
      <c r="F578" s="51"/>
      <c r="G578" s="51"/>
    </row>
    <row r="579" s="13" customFormat="1" spans="6:7">
      <c r="F579" s="51"/>
      <c r="G579" s="51"/>
    </row>
    <row r="580" s="13" customFormat="1" spans="6:7">
      <c r="F580" s="51"/>
      <c r="G580" s="51"/>
    </row>
    <row r="581" s="13" customFormat="1" spans="6:7">
      <c r="F581" s="51"/>
      <c r="G581" s="51"/>
    </row>
    <row r="582" s="13" customFormat="1" spans="6:7">
      <c r="F582" s="51"/>
      <c r="G582" s="51"/>
    </row>
    <row r="583" s="13" customFormat="1" spans="6:7">
      <c r="F583" s="51"/>
      <c r="G583" s="51"/>
    </row>
    <row r="584" s="13" customFormat="1" spans="6:7">
      <c r="F584" s="51"/>
      <c r="G584" s="51"/>
    </row>
    <row r="585" s="13" customFormat="1" spans="6:7">
      <c r="F585" s="51"/>
      <c r="G585" s="51"/>
    </row>
    <row r="586" s="13" customFormat="1" spans="6:7">
      <c r="F586" s="51"/>
      <c r="G586" s="51"/>
    </row>
    <row r="587" s="13" customFormat="1" spans="6:7">
      <c r="F587" s="51"/>
      <c r="G587" s="51"/>
    </row>
    <row r="588" s="13" customFormat="1" spans="6:7">
      <c r="F588" s="51"/>
      <c r="G588" s="51"/>
    </row>
    <row r="589" s="13" customFormat="1" spans="6:7">
      <c r="F589" s="51"/>
      <c r="G589" s="51"/>
    </row>
    <row r="590" s="13" customFormat="1" spans="6:7">
      <c r="F590" s="51"/>
      <c r="G590" s="51"/>
    </row>
    <row r="591" s="13" customFormat="1" spans="6:7">
      <c r="F591" s="51"/>
      <c r="G591" s="51"/>
    </row>
    <row r="592" s="13" customFormat="1" spans="6:7">
      <c r="F592" s="51"/>
      <c r="G592" s="51"/>
    </row>
    <row r="593" s="13" customFormat="1" spans="6:7">
      <c r="F593" s="51"/>
      <c r="G593" s="51"/>
    </row>
    <row r="594" s="13" customFormat="1" spans="6:7">
      <c r="F594" s="51"/>
      <c r="G594" s="51"/>
    </row>
    <row r="595" s="13" customFormat="1" spans="6:7">
      <c r="F595" s="51"/>
      <c r="G595" s="51"/>
    </row>
    <row r="596" s="13" customFormat="1" spans="6:7">
      <c r="F596" s="51"/>
      <c r="G596" s="51"/>
    </row>
    <row r="597" s="13" customFormat="1" spans="6:7">
      <c r="F597" s="51"/>
      <c r="G597" s="51"/>
    </row>
    <row r="598" s="13" customFormat="1" spans="6:7">
      <c r="F598" s="51"/>
      <c r="G598" s="51"/>
    </row>
    <row r="599" s="13" customFormat="1" spans="6:7">
      <c r="F599" s="51"/>
      <c r="G599" s="51"/>
    </row>
    <row r="600" s="13" customFormat="1" spans="6:7">
      <c r="F600" s="51"/>
      <c r="G600" s="51"/>
    </row>
    <row r="601" s="13" customFormat="1" spans="6:7">
      <c r="F601" s="51"/>
      <c r="G601" s="51"/>
    </row>
    <row r="602" s="13" customFormat="1" spans="6:7">
      <c r="F602" s="51"/>
      <c r="G602" s="51"/>
    </row>
    <row r="603" s="13" customFormat="1" spans="6:7">
      <c r="F603" s="51"/>
      <c r="G603" s="51"/>
    </row>
    <row r="604" s="13" customFormat="1" spans="6:7">
      <c r="F604" s="51"/>
      <c r="G604" s="51"/>
    </row>
    <row r="605" s="13" customFormat="1" spans="6:7">
      <c r="F605" s="51"/>
      <c r="G605" s="51"/>
    </row>
    <row r="606" s="13" customFormat="1" spans="6:7">
      <c r="F606" s="51"/>
      <c r="G606" s="51"/>
    </row>
    <row r="607" s="13" customFormat="1" spans="6:7">
      <c r="F607" s="51"/>
      <c r="G607" s="51"/>
    </row>
    <row r="608" s="13" customFormat="1" spans="6:7">
      <c r="F608" s="51"/>
      <c r="G608" s="51"/>
    </row>
    <row r="609" s="13" customFormat="1" spans="6:7">
      <c r="F609" s="51"/>
      <c r="G609" s="51"/>
    </row>
    <row r="610" s="13" customFormat="1" spans="6:7">
      <c r="F610" s="51"/>
      <c r="G610" s="51"/>
    </row>
    <row r="611" s="13" customFormat="1" spans="6:7">
      <c r="F611" s="51"/>
      <c r="G611" s="51"/>
    </row>
    <row r="612" s="13" customFormat="1" spans="6:7">
      <c r="F612" s="51"/>
      <c r="G612" s="51"/>
    </row>
    <row r="613" s="13" customFormat="1" spans="6:7">
      <c r="F613" s="51"/>
      <c r="G613" s="51"/>
    </row>
    <row r="614" s="13" customFormat="1" spans="6:7">
      <c r="F614" s="51"/>
      <c r="G614" s="51"/>
    </row>
    <row r="615" s="13" customFormat="1" spans="6:7">
      <c r="F615" s="51"/>
      <c r="G615" s="51"/>
    </row>
    <row r="616" s="13" customFormat="1" spans="6:7">
      <c r="F616" s="51"/>
      <c r="G616" s="51"/>
    </row>
    <row r="617" s="13" customFormat="1" spans="6:7">
      <c r="F617" s="51"/>
      <c r="G617" s="51"/>
    </row>
    <row r="618" s="13" customFormat="1" spans="6:7">
      <c r="F618" s="51"/>
      <c r="G618" s="51"/>
    </row>
    <row r="619" s="13" customFormat="1" spans="6:7">
      <c r="F619" s="51"/>
      <c r="G619" s="51"/>
    </row>
    <row r="620" s="13" customFormat="1" spans="6:7">
      <c r="F620" s="51"/>
      <c r="G620" s="51"/>
    </row>
    <row r="621" s="13" customFormat="1" spans="6:7">
      <c r="F621" s="51"/>
      <c r="G621" s="51"/>
    </row>
    <row r="622" s="13" customFormat="1" spans="6:7">
      <c r="F622" s="51"/>
      <c r="G622" s="51"/>
    </row>
    <row r="623" s="13" customFormat="1" spans="6:7">
      <c r="F623" s="51"/>
      <c r="G623" s="51"/>
    </row>
    <row r="624" s="13" customFormat="1" spans="6:7">
      <c r="F624" s="51"/>
      <c r="G624" s="51"/>
    </row>
    <row r="625" s="13" customFormat="1" spans="6:7">
      <c r="F625" s="51"/>
      <c r="G625" s="51"/>
    </row>
    <row r="626" s="13" customFormat="1" spans="6:7">
      <c r="F626" s="51"/>
      <c r="G626" s="51"/>
    </row>
    <row r="627" s="13" customFormat="1" spans="6:7">
      <c r="F627" s="51"/>
      <c r="G627" s="51"/>
    </row>
    <row r="628" s="13" customFormat="1" spans="6:7">
      <c r="F628" s="51"/>
      <c r="G628" s="51"/>
    </row>
    <row r="629" s="13" customFormat="1" spans="6:7">
      <c r="F629" s="51"/>
      <c r="G629" s="51"/>
    </row>
    <row r="630" s="13" customFormat="1" spans="6:7">
      <c r="F630" s="51"/>
      <c r="G630" s="51"/>
    </row>
    <row r="631" spans="6:7">
      <c r="F631" s="52"/>
      <c r="G631" s="52"/>
    </row>
  </sheetData>
  <autoFilter xmlns:etc="http://www.wps.cn/officeDocument/2017/etCustomData" ref="A3:H561" etc:filterBottomFollowUsedRange="0">
    <extLst/>
  </autoFilter>
  <mergeCells count="17">
    <mergeCell ref="A1:H1"/>
    <mergeCell ref="F2:G2"/>
    <mergeCell ref="A4:E4"/>
    <mergeCell ref="A395:H395"/>
    <mergeCell ref="A409:H409"/>
    <mergeCell ref="A471:H471"/>
    <mergeCell ref="A540:H540"/>
    <mergeCell ref="A558:F558"/>
    <mergeCell ref="A559:F559"/>
    <mergeCell ref="A560:F560"/>
    <mergeCell ref="A561:H561"/>
    <mergeCell ref="A2:A3"/>
    <mergeCell ref="B2:B3"/>
    <mergeCell ref="C2:C3"/>
    <mergeCell ref="D2:D3"/>
    <mergeCell ref="E2:E3"/>
    <mergeCell ref="H2:H3"/>
  </mergeCells>
  <pageMargins left="0.75" right="0.550694444444444" top="1" bottom="1" header="0.5" footer="0.5"/>
  <pageSetup paperSize="9" scale="90" orientation="portrait" blackAndWhite="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封面 </vt:lpstr>
      <vt:lpstr>预算说明</vt:lpstr>
      <vt:lpstr>汇总表</vt:lpstr>
      <vt:lpstr>水电安装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p:lastModifiedBy>
  <dcterms:created xsi:type="dcterms:W3CDTF">2026-07-30T12:09:00Z</dcterms:created>
  <dcterms:modified xsi:type="dcterms:W3CDTF">2026-08-29T10:06:07Z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114B6B7E11AE409A9A4F0028A2151027_13</vt:lpwstr>
  </property>
  <property fmtid="{D5CDD505-2E9C-101B-9397-08002B2CF9AE}" pid="3" name="KSOProductBuildVer">
    <vt:lpwstr>2052-12.1.0.28043</vt:lpwstr>
  </property>
  <property fmtid="{D5CDD505-2E9C-101B-9397-08002B2CF9AE}" pid="4" name="CalculationRule">
    <vt:i4>0</vt:i4>
  </property>
</Properties>
</file>