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firstSheet="1"/>
  </bookViews>
  <sheets>
    <sheet name="报价清单"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<sst xmlns="http://schemas.openxmlformats.org/spreadsheetml/2006/main" count="57" uniqueCount="39">
  <si>
    <t>电缆采购控制价清单</t>
  </si>
  <si>
    <t>工程名称：东莞市中心广场南广场活化改造提升项目</t>
  </si>
  <si>
    <t>金额：元</t>
  </si>
  <si>
    <t>序号</t>
  </si>
  <si>
    <t>规格型号</t>
  </si>
  <si>
    <t>单位</t>
  </si>
  <si>
    <t>数量</t>
  </si>
  <si>
    <t>含税单价</t>
  </si>
  <si>
    <t>合计</t>
  </si>
  <si>
    <t>备注</t>
  </si>
  <si>
    <t>WDZB-YJY-5*6</t>
  </si>
  <si>
    <t>m</t>
  </si>
  <si>
    <t>WDZB-YJY-5*4</t>
  </si>
  <si>
    <t>WDZB-YJY-5*10</t>
  </si>
  <si>
    <t>WDZB-YJY-3*4</t>
  </si>
  <si>
    <t>WDZB-YJY-5*16</t>
  </si>
  <si>
    <t>WDZB-YJY-4*35+1*16</t>
  </si>
  <si>
    <t>WDZB-YJY-4*95+1*50</t>
  </si>
  <si>
    <t>WDZB-YJY-4*185+1*95</t>
  </si>
  <si>
    <t>WDZB1N-YJY-3*50</t>
  </si>
  <si>
    <t>WDZB1N-YJY-3*50+1*25</t>
  </si>
  <si>
    <t>WDZB-YJY-4*120+1*70</t>
  </si>
  <si>
    <t>WDZB1N-YJY-3*16</t>
  </si>
  <si>
    <t>WDZB1N-YJY-4*4</t>
  </si>
  <si>
    <t>WDZB1N-YJY-5*4</t>
  </si>
  <si>
    <t>WDZB1N-YJY-4*16</t>
  </si>
  <si>
    <t>NG-ABTLY-5*10</t>
  </si>
  <si>
    <t>NG-ABTLY-5*4</t>
  </si>
  <si>
    <t>NG-ABTLY-3*95+2*50</t>
  </si>
  <si>
    <t>NG-ABTLY-3*25+2*16</t>
  </si>
  <si>
    <t>含税合计</t>
  </si>
  <si>
    <t>其中税金</t>
  </si>
  <si>
    <t>不含税合计</t>
  </si>
  <si>
    <t>备注：</t>
  </si>
  <si>
    <r>
      <t>1、可调综合单价合同。各种规格报价均应包括产品、包装、运输、保险、装卸、税费、利润等费用。质量要求为：国标电缆，</t>
    </r>
    <r>
      <rPr>
        <b/>
        <sz val="11"/>
        <color theme="1"/>
        <rFont val="宋体"/>
        <charset val="134"/>
        <scheme val="minor"/>
      </rPr>
      <t>品牌要求：民兴、新兴、南洋、珠江、花揽、广东电缆，或相当于上述品牌同档次及以上档次的其他品牌。</t>
    </r>
  </si>
  <si>
    <t>2、签订合同后根据施工需求分批供货，每批货到工地验收合格并开具本批货物的全额发票后支付本批货款的100%。</t>
  </si>
  <si>
    <t>3、以铜价107340/吨为基准价，以招标人下达书面订货当日上海有色金属网广东SMM1＃电解铜均价与基准价相比</t>
  </si>
  <si>
    <t>调价公式为：p=p0+（b-a）×v
p：合同电缆价格（元/米）；
p0：基准价格（元/米）；
b:招标人下达书面订货单当天“上海有色金属网广东SMM1＃电解铜”均价(元/kg)；
a: 铜基准价(元/kg)；
V: 即每米产品铜的重量（kg/米），计算公式：芯数*截面积（平方毫米）*8.9÷1000。</t>
  </si>
  <si>
    <t>4、例如：ZB-YJV-5*2.5单价13元/m为例，铜基准价103945元/吨，假设订货当日铜价105000元/吨，
电缆米重V=（5*2.5）*8.9/1000=0.11125kg/m,
调整后单价P=13+（105-103.945）*0.11125=13.117元/m                                               上述单价为可调综合单价，是乙方将货品标的物运卸至甲方指定地点并通过验收的价款。合同单价已包括但不限于货品标的物的售价、税费、运输费、运输中的损耗费用、装卸费、堆放整齐费、交收前保管等所有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</si>
</sst>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s>
  <fonts count="26">
    <font>
      <sz val="11"/>
      <color theme="1"/>
      <name val="宋体"/>
      <charset val="134"/>
      <scheme val="minor"/>
    </font>
    <font>
      <b/>
      <sz val="20"/>
      <color theme="1"/>
      <name val="宋体"/>
      <charset val="134"/>
      <scheme val="minor"/>
    </font>
    <font>
      <sz val="11"/>
      <name val="宋体"/>
      <charset val="134"/>
    </font>
    <font>
      <sz val="12"/>
      <name val="宋体"/>
      <charset val="134"/>
    </font>
    <font>
      <b/>
      <sz val="11"/>
      <color theme="1"/>
      <name val="宋体"/>
      <charset val="134"/>
      <scheme val="minor"/>
    </font>
    <font>
      <u/>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xf numFmtId="0" fontId="0" fillId="0" borderId="0">
      <alignment vertical="center"/>
    </xf>
  </cellStyleXfs>
  <cellXfs count="23">
    <xf numFmtId="0" fontId="0" fillId="0" borderId="0" xfId="0">
      <alignment vertical="center"/>
    </xf>
    <xf numFmtId="0" fontId="0" fillId="2" borderId="0" xfId="0" applyFill="1">
      <alignment vertical="center"/>
    </xf>
    <xf numFmtId="176" fontId="0" fillId="0" borderId="0" xfId="0" applyNumberFormat="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0" fillId="0" borderId="0" xfId="0" applyFill="1" applyAlignment="1">
      <alignment horizontal="left" vertical="center"/>
    </xf>
    <xf numFmtId="176" fontId="0" fillId="0" borderId="0" xfId="0" applyNumberFormat="1" applyFill="1" applyAlignment="1">
      <alignment horizontal="left" vertical="center"/>
    </xf>
    <xf numFmtId="0" fontId="2" fillId="0" borderId="1" xfId="0" applyFont="1" applyFill="1" applyBorder="1" applyAlignment="1">
      <alignment horizontal="center" vertical="center"/>
    </xf>
    <xf numFmtId="0" fontId="2" fillId="0" borderId="1" xfId="0" applyNumberFormat="1" applyFont="1" applyFill="1" applyBorder="1" applyAlignment="1" applyProtection="1">
      <alignment horizontal="center" vertical="center" wrapText="1"/>
    </xf>
    <xf numFmtId="176" fontId="2"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0" fillId="0" borderId="1" xfId="0" applyBorder="1" applyAlignment="1">
      <alignment vertical="center"/>
    </xf>
    <xf numFmtId="0" fontId="3" fillId="0" borderId="1" xfId="0" applyNumberFormat="1" applyFont="1" applyFill="1" applyBorder="1" applyAlignment="1" applyProtection="1">
      <alignment horizontal="center" vertical="center" wrapText="1"/>
    </xf>
    <xf numFmtId="177" fontId="3" fillId="0" borderId="1" xfId="0" applyNumberFormat="1" applyFont="1" applyFill="1" applyBorder="1" applyAlignment="1">
      <alignment horizontal="center" vertical="center" wrapText="1"/>
    </xf>
    <xf numFmtId="176" fontId="3" fillId="0" borderId="1" xfId="0"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176" fontId="0" fillId="0" borderId="1" xfId="0" applyNumberFormat="1" applyFill="1" applyBorder="1" applyAlignment="1">
      <alignment horizontal="center" vertical="center"/>
    </xf>
    <xf numFmtId="176" fontId="0" fillId="0" borderId="1" xfId="0" applyNumberFormat="1" applyFill="1" applyBorder="1" applyAlignment="1">
      <alignment vertical="center"/>
    </xf>
    <xf numFmtId="9" fontId="5" fillId="0" borderId="1" xfId="3" applyNumberFormat="1" applyFont="1" applyFill="1" applyBorder="1" applyAlignment="1">
      <alignment horizontal="center" vertical="center"/>
    </xf>
    <xf numFmtId="0" fontId="0" fillId="0" borderId="0" xfId="0" applyAlignment="1">
      <alignment horizontal="left" vertical="center"/>
    </xf>
    <xf numFmtId="0" fontId="0" fillId="0" borderId="0" xfId="0" applyFont="1" applyAlignment="1">
      <alignment horizontal="left" vertical="center" wrapText="1"/>
    </xf>
    <xf numFmtId="0" fontId="0" fillId="0" borderId="0" xfId="0"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view="pageBreakPreview" zoomScaleNormal="100" topLeftCell="A9" workbookViewId="0">
      <selection activeCell="L29" sqref="L29"/>
    </sheetView>
  </sheetViews>
  <sheetFormatPr defaultColWidth="9" defaultRowHeight="13.5" outlineLevelCol="6"/>
  <cols>
    <col min="1" max="1" width="6" customWidth="1"/>
    <col min="2" max="2" width="25.35" customWidth="1"/>
    <col min="4" max="4" width="11.5083333333333"/>
    <col min="5" max="5" width="12.9083333333333" customWidth="1"/>
    <col min="6" max="6" width="13" style="2" customWidth="1"/>
  </cols>
  <sheetData>
    <row r="1" customFormat="1" ht="33" customHeight="1" spans="1:7">
      <c r="A1" s="3" t="s">
        <v>0</v>
      </c>
      <c r="B1" s="3"/>
      <c r="C1" s="3"/>
      <c r="D1" s="3"/>
      <c r="E1" s="4"/>
      <c r="F1" s="4"/>
      <c r="G1" s="3"/>
    </row>
    <row r="2" customFormat="1" ht="34" customHeight="1" spans="1:7">
      <c r="A2" s="5" t="s">
        <v>1</v>
      </c>
      <c r="B2" s="5"/>
      <c r="C2" s="5"/>
      <c r="D2" s="5"/>
      <c r="E2" s="6"/>
      <c r="F2" s="6"/>
      <c r="G2" s="6" t="s">
        <v>2</v>
      </c>
    </row>
    <row r="3" customFormat="1" ht="17" customHeight="1" spans="1:7">
      <c r="A3" s="7" t="s">
        <v>3</v>
      </c>
      <c r="B3" s="8" t="s">
        <v>4</v>
      </c>
      <c r="C3" s="8" t="s">
        <v>5</v>
      </c>
      <c r="D3" s="9" t="s">
        <v>6</v>
      </c>
      <c r="E3" s="9" t="s">
        <v>7</v>
      </c>
      <c r="F3" s="9" t="s">
        <v>8</v>
      </c>
      <c r="G3" s="8" t="s">
        <v>9</v>
      </c>
    </row>
    <row r="4" s="1" customFormat="1" ht="36" customHeight="1" spans="1:7">
      <c r="A4" s="10">
        <v>1</v>
      </c>
      <c r="B4" s="11" t="s">
        <v>10</v>
      </c>
      <c r="C4" s="12" t="s">
        <v>11</v>
      </c>
      <c r="D4" s="13">
        <v>137</v>
      </c>
      <c r="E4" s="14"/>
      <c r="F4" s="14">
        <f t="shared" ref="F4:F22" si="0">D4*E4</f>
        <v>0</v>
      </c>
      <c r="G4" s="12"/>
    </row>
    <row r="5" s="1" customFormat="1" ht="27" customHeight="1" spans="1:7">
      <c r="A5" s="10">
        <v>2</v>
      </c>
      <c r="B5" s="11" t="s">
        <v>12</v>
      </c>
      <c r="C5" s="12" t="s">
        <v>11</v>
      </c>
      <c r="D5" s="13">
        <f>273+5</f>
        <v>278</v>
      </c>
      <c r="E5" s="14"/>
      <c r="F5" s="14">
        <f t="shared" si="0"/>
        <v>0</v>
      </c>
      <c r="G5" s="12"/>
    </row>
    <row r="6" s="1" customFormat="1" ht="27" customHeight="1" spans="1:7">
      <c r="A6" s="10">
        <v>3</v>
      </c>
      <c r="B6" s="11" t="s">
        <v>13</v>
      </c>
      <c r="C6" s="12" t="s">
        <v>11</v>
      </c>
      <c r="D6" s="13">
        <v>503</v>
      </c>
      <c r="E6" s="14"/>
      <c r="F6" s="14">
        <f t="shared" si="0"/>
        <v>0</v>
      </c>
      <c r="G6" s="12"/>
    </row>
    <row r="7" s="1" customFormat="1" ht="27" customHeight="1" spans="1:7">
      <c r="A7" s="10">
        <v>4</v>
      </c>
      <c r="B7" s="11" t="s">
        <v>14</v>
      </c>
      <c r="C7" s="12" t="s">
        <v>11</v>
      </c>
      <c r="D7" s="13">
        <v>361</v>
      </c>
      <c r="E7" s="14"/>
      <c r="F7" s="14">
        <f t="shared" si="0"/>
        <v>0</v>
      </c>
      <c r="G7" s="12"/>
    </row>
    <row r="8" s="1" customFormat="1" ht="27" customHeight="1" spans="1:7">
      <c r="A8" s="10">
        <v>5</v>
      </c>
      <c r="B8" s="11" t="s">
        <v>15</v>
      </c>
      <c r="C8" s="12" t="s">
        <v>11</v>
      </c>
      <c r="D8" s="13">
        <f>143+9</f>
        <v>152</v>
      </c>
      <c r="E8" s="14"/>
      <c r="F8" s="14">
        <f t="shared" si="0"/>
        <v>0</v>
      </c>
      <c r="G8" s="12"/>
    </row>
    <row r="9" s="1" customFormat="1" ht="27" customHeight="1" spans="1:7">
      <c r="A9" s="10">
        <v>6</v>
      </c>
      <c r="B9" s="11" t="s">
        <v>16</v>
      </c>
      <c r="C9" s="12" t="s">
        <v>11</v>
      </c>
      <c r="D9" s="13">
        <v>941</v>
      </c>
      <c r="E9" s="14"/>
      <c r="F9" s="14">
        <f t="shared" si="0"/>
        <v>0</v>
      </c>
      <c r="G9" s="12"/>
    </row>
    <row r="10" s="1" customFormat="1" ht="27" customHeight="1" spans="1:7">
      <c r="A10" s="10">
        <v>7</v>
      </c>
      <c r="B10" s="11" t="s">
        <v>17</v>
      </c>
      <c r="C10" s="12" t="s">
        <v>11</v>
      </c>
      <c r="D10" s="13">
        <v>435</v>
      </c>
      <c r="E10" s="14"/>
      <c r="F10" s="14">
        <f t="shared" si="0"/>
        <v>0</v>
      </c>
      <c r="G10" s="12"/>
    </row>
    <row r="11" s="1" customFormat="1" ht="27" customHeight="1" spans="1:7">
      <c r="A11" s="10">
        <v>8</v>
      </c>
      <c r="B11" s="11" t="s">
        <v>18</v>
      </c>
      <c r="C11" s="12" t="s">
        <v>11</v>
      </c>
      <c r="D11" s="13">
        <v>105</v>
      </c>
      <c r="E11" s="14"/>
      <c r="F11" s="14">
        <f t="shared" si="0"/>
        <v>0</v>
      </c>
      <c r="G11" s="12"/>
    </row>
    <row r="12" s="1" customFormat="1" ht="27" customHeight="1" spans="1:7">
      <c r="A12" s="10">
        <v>9</v>
      </c>
      <c r="B12" s="11" t="s">
        <v>19</v>
      </c>
      <c r="C12" s="12" t="s">
        <v>11</v>
      </c>
      <c r="D12" s="13">
        <v>37</v>
      </c>
      <c r="E12" s="14"/>
      <c r="F12" s="14">
        <f t="shared" si="0"/>
        <v>0</v>
      </c>
      <c r="G12" s="12"/>
    </row>
    <row r="13" s="1" customFormat="1" ht="27" customHeight="1" spans="1:7">
      <c r="A13" s="10">
        <v>10</v>
      </c>
      <c r="B13" s="11" t="s">
        <v>20</v>
      </c>
      <c r="C13" s="12" t="s">
        <v>11</v>
      </c>
      <c r="D13" s="13">
        <v>37</v>
      </c>
      <c r="E13" s="14"/>
      <c r="F13" s="14">
        <f t="shared" si="0"/>
        <v>0</v>
      </c>
      <c r="G13" s="12"/>
    </row>
    <row r="14" s="1" customFormat="1" ht="27" customHeight="1" spans="1:7">
      <c r="A14" s="10">
        <v>11</v>
      </c>
      <c r="B14" s="11" t="s">
        <v>21</v>
      </c>
      <c r="C14" s="12" t="s">
        <v>11</v>
      </c>
      <c r="D14" s="13">
        <v>362</v>
      </c>
      <c r="E14" s="14"/>
      <c r="F14" s="14">
        <f t="shared" si="0"/>
        <v>0</v>
      </c>
      <c r="G14" s="12"/>
    </row>
    <row r="15" s="1" customFormat="1" ht="27" customHeight="1" spans="1:7">
      <c r="A15" s="10">
        <v>12</v>
      </c>
      <c r="B15" s="11" t="s">
        <v>22</v>
      </c>
      <c r="C15" s="12" t="s">
        <v>11</v>
      </c>
      <c r="D15" s="13">
        <v>68</v>
      </c>
      <c r="E15" s="14"/>
      <c r="F15" s="14">
        <f t="shared" si="0"/>
        <v>0</v>
      </c>
      <c r="G15" s="12"/>
    </row>
    <row r="16" s="1" customFormat="1" ht="27" customHeight="1" spans="1:7">
      <c r="A16" s="10">
        <v>13</v>
      </c>
      <c r="B16" s="11" t="s">
        <v>23</v>
      </c>
      <c r="C16" s="12" t="s">
        <v>11</v>
      </c>
      <c r="D16" s="13">
        <v>91</v>
      </c>
      <c r="E16" s="14"/>
      <c r="F16" s="14">
        <f t="shared" si="0"/>
        <v>0</v>
      </c>
      <c r="G16" s="12"/>
    </row>
    <row r="17" s="1" customFormat="1" ht="27" customHeight="1" spans="1:7">
      <c r="A17" s="10">
        <v>14</v>
      </c>
      <c r="B17" s="11" t="s">
        <v>24</v>
      </c>
      <c r="C17" s="12" t="s">
        <v>11</v>
      </c>
      <c r="D17" s="13">
        <v>23</v>
      </c>
      <c r="E17" s="14"/>
      <c r="F17" s="14">
        <f t="shared" si="0"/>
        <v>0</v>
      </c>
      <c r="G17" s="12"/>
    </row>
    <row r="18" s="1" customFormat="1" ht="27" customHeight="1" spans="1:7">
      <c r="A18" s="10">
        <v>15</v>
      </c>
      <c r="B18" s="11" t="s">
        <v>25</v>
      </c>
      <c r="C18" s="12" t="s">
        <v>11</v>
      </c>
      <c r="D18" s="13">
        <v>68</v>
      </c>
      <c r="E18" s="14"/>
      <c r="F18" s="14">
        <f t="shared" si="0"/>
        <v>0</v>
      </c>
      <c r="G18" s="12"/>
    </row>
    <row r="19" s="1" customFormat="1" ht="27" customHeight="1" spans="1:7">
      <c r="A19" s="10">
        <v>16</v>
      </c>
      <c r="B19" s="11" t="s">
        <v>26</v>
      </c>
      <c r="C19" s="12" t="s">
        <v>11</v>
      </c>
      <c r="D19" s="13">
        <v>282</v>
      </c>
      <c r="E19" s="14"/>
      <c r="F19" s="14">
        <f t="shared" si="0"/>
        <v>0</v>
      </c>
      <c r="G19" s="12"/>
    </row>
    <row r="20" s="1" customFormat="1" ht="27" customHeight="1" spans="1:7">
      <c r="A20" s="10">
        <v>17</v>
      </c>
      <c r="B20" s="11" t="s">
        <v>27</v>
      </c>
      <c r="C20" s="12" t="s">
        <v>11</v>
      </c>
      <c r="D20" s="13">
        <v>18</v>
      </c>
      <c r="E20" s="14"/>
      <c r="F20" s="14">
        <f t="shared" si="0"/>
        <v>0</v>
      </c>
      <c r="G20" s="12"/>
    </row>
    <row r="21" s="1" customFormat="1" ht="27" customHeight="1" spans="1:7">
      <c r="A21" s="10">
        <v>18</v>
      </c>
      <c r="B21" s="11" t="s">
        <v>28</v>
      </c>
      <c r="C21" s="12" t="s">
        <v>11</v>
      </c>
      <c r="D21" s="13">
        <v>84</v>
      </c>
      <c r="E21" s="14"/>
      <c r="F21" s="14">
        <f t="shared" si="0"/>
        <v>0</v>
      </c>
      <c r="G21" s="12"/>
    </row>
    <row r="22" s="1" customFormat="1" ht="27" customHeight="1" spans="1:7">
      <c r="A22" s="10">
        <v>19</v>
      </c>
      <c r="B22" s="11" t="s">
        <v>29</v>
      </c>
      <c r="C22" s="12" t="s">
        <v>11</v>
      </c>
      <c r="D22" s="13">
        <v>295</v>
      </c>
      <c r="E22" s="14"/>
      <c r="F22" s="14">
        <f t="shared" si="0"/>
        <v>0</v>
      </c>
      <c r="G22" s="12"/>
    </row>
    <row r="23" customFormat="1" ht="19" customHeight="1" spans="1:7">
      <c r="A23" s="10">
        <v>20</v>
      </c>
      <c r="B23" s="15" t="s">
        <v>30</v>
      </c>
      <c r="C23" s="15"/>
      <c r="D23" s="15"/>
      <c r="E23" s="16"/>
      <c r="F23" s="17">
        <f>SUM(F4:F22)</f>
        <v>0</v>
      </c>
      <c r="G23" s="18"/>
    </row>
    <row r="24" customFormat="1" ht="19" customHeight="1" spans="1:7">
      <c r="A24" s="10">
        <v>21</v>
      </c>
      <c r="B24" s="15" t="s">
        <v>31</v>
      </c>
      <c r="C24" s="15"/>
      <c r="D24" s="16"/>
      <c r="E24" s="19">
        <v>0.13</v>
      </c>
      <c r="F24" s="17">
        <f>+F23/1.13*0.13</f>
        <v>0</v>
      </c>
      <c r="G24" s="18"/>
    </row>
    <row r="25" customFormat="1" ht="19" customHeight="1" spans="1:7">
      <c r="A25" s="10">
        <v>22</v>
      </c>
      <c r="B25" s="15" t="s">
        <v>32</v>
      </c>
      <c r="C25" s="15"/>
      <c r="D25" s="15"/>
      <c r="E25" s="16"/>
      <c r="F25" s="17">
        <f>+F23-F24</f>
        <v>0</v>
      </c>
      <c r="G25" s="18"/>
    </row>
    <row r="26" customFormat="1" ht="18" customHeight="1" spans="1:7">
      <c r="A26" s="20" t="s">
        <v>33</v>
      </c>
      <c r="B26" s="20"/>
      <c r="C26" s="20"/>
      <c r="D26" s="20"/>
      <c r="E26" s="20"/>
      <c r="F26" s="20"/>
      <c r="G26" s="20"/>
    </row>
    <row r="27" customFormat="1" ht="54" customHeight="1" spans="1:7">
      <c r="A27" s="21" t="s">
        <v>34</v>
      </c>
      <c r="B27" s="22"/>
      <c r="C27" s="22"/>
      <c r="D27" s="22"/>
      <c r="E27" s="22"/>
      <c r="F27" s="22"/>
      <c r="G27" s="22"/>
    </row>
    <row r="28" customFormat="1" ht="37" customHeight="1" spans="1:7">
      <c r="A28" s="22" t="s">
        <v>35</v>
      </c>
      <c r="B28" s="22"/>
      <c r="C28" s="22"/>
      <c r="D28" s="22"/>
      <c r="E28" s="22"/>
      <c r="F28" s="22"/>
      <c r="G28" s="22"/>
    </row>
    <row r="29" customFormat="1" ht="40" customHeight="1" spans="1:7">
      <c r="A29" s="22" t="s">
        <v>36</v>
      </c>
      <c r="B29" s="22"/>
      <c r="C29" s="22"/>
      <c r="D29" s="22"/>
      <c r="E29" s="22"/>
      <c r="F29" s="22"/>
      <c r="G29" s="22"/>
    </row>
    <row r="30" customFormat="1" ht="89" customHeight="1" spans="1:7">
      <c r="A30" s="22" t="s">
        <v>37</v>
      </c>
      <c r="B30" s="22"/>
      <c r="C30" s="22"/>
      <c r="D30" s="22"/>
      <c r="E30" s="22"/>
      <c r="F30" s="22"/>
      <c r="G30" s="22"/>
    </row>
    <row r="31" customFormat="1" ht="102" customHeight="1" spans="1:7">
      <c r="A31" s="22" t="s">
        <v>38</v>
      </c>
      <c r="B31" s="22"/>
      <c r="C31" s="22"/>
      <c r="D31" s="22"/>
      <c r="E31" s="22"/>
      <c r="F31" s="22"/>
      <c r="G31" s="22"/>
    </row>
    <row r="32" customFormat="1" spans="1:7">
      <c r="F32" s="2"/>
    </row>
    <row r="33" customFormat="1" spans="6:6">
      <c r="F33" s="2"/>
    </row>
  </sheetData>
  <mergeCells count="11">
    <mergeCell ref="A1:G1"/>
    <mergeCell ref="A2:D2"/>
    <mergeCell ref="B23:E23"/>
    <mergeCell ref="B24:D24"/>
    <mergeCell ref="B25:E25"/>
    <mergeCell ref="A26:G26"/>
    <mergeCell ref="A27:G27"/>
    <mergeCell ref="A28:G28"/>
    <mergeCell ref="A29:G29"/>
    <mergeCell ref="A30:G30"/>
    <mergeCell ref="A31:G3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黄惠东</cp:lastModifiedBy>
  <dcterms:created xsi:type="dcterms:W3CDTF">2006-09-13T11:21:00Z</dcterms:created>
  <dcterms:modified xsi:type="dcterms:W3CDTF">2026-08-13T03:10:49Z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0C04C14E68BF4F969545F80FE348A992_13</vt:lpwstr>
  </property>
  <property fmtid="{D5CDD505-2E9C-101B-9397-08002B2CF9AE}" pid="4" name="CalculationRule">
    <vt:i4>0</vt:i4>
  </property>
</Properties>
</file>