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封面" sheetId="5" r:id="rId1"/>
    <sheet name="编制说明" sheetId="4" r:id="rId2"/>
    <sheet name="限价汇总表" sheetId="3" r:id="rId3"/>
    <sheet name="控制价清单" sheetId="2" r:id="rId4"/>
    <sheet name="报价清单" sheetId="6" r:id="rId5"/>
  </sheets>
  <definedNames>
    <definedName name="_xlnm.Print_Area" localSheetId="3">控制价清单!$A$1:$I$13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<sst xmlns="http://schemas.openxmlformats.org/spreadsheetml/2006/main" count="96" uniqueCount="57">
  <si>
    <t>东莞市中心广场南广场活化改造提升项目-玻璃幕墙
劳务分包工程</t>
  </si>
  <si>
    <t>采 购 控 制 价</t>
  </si>
  <si>
    <t>采   购  人：</t>
  </si>
  <si>
    <t>东莞市城市工程建设集团有限公司</t>
  </si>
  <si>
    <t>编  制  人：</t>
  </si>
  <si>
    <t>年   月   日</t>
  </si>
  <si>
    <t>审  核  人：</t>
  </si>
  <si>
    <t>封-2</t>
  </si>
  <si>
    <t>编制说明</t>
  </si>
  <si>
    <t>1、采购范围：东莞市中心广场南广场活化改造提升项目-玻璃幕墙劳务分包工程施工所包含的全部工程内容及其他为实现合同目的所涉及的承包范围。详见工程量清单及施工图纸，具体内容按照施工图纸、图纸会审、设计变更通知，甲方修改通知等设计文件，并按照相关标准规范、施工组织设计、专项施工方案、分项工程技术交底等有关技术文件的要求施工，确保工程验收质量，并有义务协助工程通过主管部门验收合格。</t>
  </si>
  <si>
    <t>2、本项目为固定单价合同，结算金额按进验收的工程量*投标单价为准。合同价款不因物价涨落而调整，合同价款的调整事件包括工程变更事件和现场签证事件，最终结算价以甲方成本部审核结果为准。</t>
  </si>
  <si>
    <t>3、绿色安全文明措施施工费、吊装费等已考虑在综合单价中，结算时不再调整。</t>
  </si>
  <si>
    <t>4、甲供材：铝型材、幕墙玻璃、铝板。</t>
  </si>
  <si>
    <t>4、对于其他变更增加或减少工程，相同或相近项目单价优先采用清单中单价结算，无法套用上述计价方式的，经双方协商确定后按中标下浮率下浮。</t>
  </si>
  <si>
    <t>5、各投标单位结合现场实际情况及施工图纸，应详细充分、确保准确无疑地与项目部工程师及设计人员沟通，确保所供的构件数量、尺寸及型号与现场工程需要的尺寸及型号准确无误，对于因沟通不够引起的误工和返工，由投标方承担经济损失。</t>
  </si>
  <si>
    <t>东莞市中心广场南广场活化改造提升项目-玻璃幕墙劳务分包工程
控制价汇总表</t>
  </si>
  <si>
    <t>序号</t>
  </si>
  <si>
    <t>费用名称</t>
  </si>
  <si>
    <t>采购控制价
（元）</t>
  </si>
  <si>
    <t>采购限价
（元）</t>
  </si>
  <si>
    <t>投标报价
（元）</t>
  </si>
  <si>
    <t>备注</t>
  </si>
  <si>
    <t>采购费用</t>
  </si>
  <si>
    <t>汇总报价</t>
  </si>
  <si>
    <r>
      <rPr>
        <sz val="12"/>
        <rFont val="宋体"/>
        <charset val="134"/>
      </rPr>
      <t>小写：(含税</t>
    </r>
    <r>
      <rPr>
        <u/>
        <sz val="12"/>
        <rFont val="宋体"/>
        <charset val="134"/>
      </rPr>
      <t xml:space="preserve">    </t>
    </r>
    <r>
      <rPr>
        <sz val="12"/>
        <rFont val="宋体"/>
        <charset val="134"/>
      </rPr>
      <t xml:space="preserve"> %）</t>
    </r>
  </si>
  <si>
    <r>
      <rPr>
        <sz val="12"/>
        <rFont val="宋体"/>
        <charset val="134"/>
      </rPr>
      <t>大写：(含税</t>
    </r>
    <r>
      <rPr>
        <u/>
        <sz val="12"/>
        <rFont val="宋体"/>
        <charset val="134"/>
      </rPr>
      <t xml:space="preserve">     </t>
    </r>
    <r>
      <rPr>
        <sz val="12"/>
        <rFont val="宋体"/>
        <charset val="134"/>
      </rPr>
      <t>%）</t>
    </r>
  </si>
  <si>
    <t>备注：采购限价下浮率参考《2023-2025年东莞市建设工程施工公开招标投标中标价情况表》建筑工程中的其他建筑工程3000万元以下平均下浮率5.7%计取。</t>
  </si>
  <si>
    <t>东莞市中心广场南广场活化改造提升项目-玻璃幕墙劳务分包
工程控制价清单</t>
  </si>
  <si>
    <t>工程名称：东莞市中心广场南广场活化改造提升项目-玻璃幕墙工程</t>
  </si>
  <si>
    <t>项目名称</t>
  </si>
  <si>
    <t>项目特征描述</t>
  </si>
  <si>
    <t>计量单位</t>
  </si>
  <si>
    <t>工程量</t>
  </si>
  <si>
    <t>金额（元）</t>
  </si>
  <si>
    <t>综合单价
（不含税）</t>
  </si>
  <si>
    <t>合价</t>
  </si>
  <si>
    <t>1</t>
  </si>
  <si>
    <t>玻璃幕墙</t>
  </si>
  <si>
    <t>1.幕墙类型:明框断桥铝合金幕墙
2.承包范围：铝型材安装、玻璃安装（铝型材及玻璃甲供）
嵌缝、塞口材料如硅酮密封胶、三元乙丙胶条、隔热垫块、防火岩棉、泡沫条等的制作安装
预埋件:200*300*10mm镀锌钢板、M12x160倒锥形化学锚栓的制作安装
拉手、地弹簧、门锁、预埋铁件等五金配件制作安装
15mm钢化清玻电动门、滑轮连接件、1.5mm镜光玫瑰金不锈钢板包边、感应门系统等配件的制作安装
3.其它:包含施工图纸、技术规范所需全部工作内容</t>
  </si>
  <si>
    <t>m2</t>
  </si>
  <si>
    <t>2</t>
  </si>
  <si>
    <t>镀锌钢板</t>
  </si>
  <si>
    <t>1.隔板材料品种、规格、颜色:1.5mm镀锌钢板
2.嵌缝、塞口材料品种:保温棉
3.其它:包含施工图纸、技术规范所需全部工作内容</t>
  </si>
  <si>
    <t>3</t>
  </si>
  <si>
    <t>铝板</t>
  </si>
  <si>
    <t>1.柱子外包铝板/反坎做铝板封边
2.隔板材料品种、规格、颜色:2.5mm米白色铝单板表面氟碳喷涂
（铝单板甲供）
3.其它:包含施工图纸、技术规范所需全部工作内容</t>
  </si>
  <si>
    <t>手动开窗器安装（一控一）</t>
  </si>
  <si>
    <t>1.产品名称:手动开窗器一控一
2.其它:包含施工图纸、技术规范所需全部工作内容</t>
  </si>
  <si>
    <t>套</t>
  </si>
  <si>
    <t>手动开窗器安装（一控二）</t>
  </si>
  <si>
    <t>1.产品名称:手动开窗器一控二
2.其它:包含施工图纸、技术规范所需全部工作内容</t>
  </si>
  <si>
    <t>手动开窗器安装（一控三）</t>
  </si>
  <si>
    <t>1.产品名称:手动开窗器一控三
2.其它:包含施工图纸、技术规范所需全部工作内容</t>
  </si>
  <si>
    <t>不含税价合计</t>
  </si>
  <si>
    <t>税金（9%）</t>
  </si>
  <si>
    <t>合计</t>
  </si>
  <si>
    <t>东莞市中心广场南广场活化改造提升项目-玻璃幕墙劳务分包
工程报价清单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</si>
</sst>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1">
    <font>
      <sz val="9"/>
      <color theme="1"/>
      <name val="??"/>
      <charset val="134"/>
      <scheme val="minor"/>
    </font>
    <font>
      <b/>
      <sz val="22"/>
      <name val="宋体"/>
      <charset val="134"/>
    </font>
    <font>
      <sz val="10"/>
      <name val="宋体"/>
      <charset val="134"/>
    </font>
    <font>
      <sz val="12"/>
      <name val="宋体"/>
      <charset val="134"/>
    </font>
    <font>
      <b/>
      <sz val="12"/>
      <name val="宋体"/>
      <charset val="134"/>
    </font>
    <font>
      <sz val="9"/>
      <name val="宋体"/>
      <charset val="134"/>
    </font>
    <font>
      <sz val="11"/>
      <name val="宋体"/>
      <charset val="134"/>
    </font>
    <font>
      <b/>
      <sz val="14"/>
      <name val="宋体"/>
      <charset val="134"/>
    </font>
    <font>
      <b/>
      <sz val="18"/>
      <name val="宋体"/>
      <charset val="134"/>
    </font>
    <font>
      <sz val="14"/>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u/>
      <sz val="12"/>
      <name val="宋体"/>
      <charset val="134"/>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4" borderId="14" applyNumberFormat="0" applyAlignment="0" applyProtection="0">
      <alignment vertical="center"/>
    </xf>
    <xf numFmtId="0" fontId="20" fillId="5" borderId="15" applyNumberFormat="0" applyAlignment="0" applyProtection="0">
      <alignment vertical="center"/>
    </xf>
    <xf numFmtId="0" fontId="21" fillId="5" borderId="14" applyNumberFormat="0" applyAlignment="0" applyProtection="0">
      <alignment vertical="center"/>
    </xf>
    <xf numFmtId="0" fontId="22" fillId="6"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cellStyleXfs>
  <cellXfs count="52">
    <xf numFmtId="0" fontId="0" fillId="0" borderId="0" xfId="49"/>
    <xf numFmtId="0" fontId="1" fillId="2" borderId="0" xfId="49" applyFont="1" applyFill="1" applyAlignment="1">
      <alignment horizontal="center" vertical="center" wrapText="1"/>
    </xf>
    <xf numFmtId="0" fontId="1" fillId="2" borderId="0" xfId="49" applyFont="1" applyFill="1" applyAlignment="1">
      <alignment horizontal="right" vertical="center" wrapText="1"/>
    </xf>
    <xf numFmtId="0" fontId="2" fillId="2" borderId="0" xfId="49" applyFont="1" applyFill="1" applyAlignment="1">
      <alignment horizontal="left" wrapText="1"/>
    </xf>
    <xf numFmtId="0" fontId="2" fillId="2" borderId="0" xfId="49" applyFont="1" applyFill="1" applyAlignment="1">
      <alignment horizontal="right" wrapText="1"/>
    </xf>
    <xf numFmtId="0" fontId="2" fillId="2" borderId="1" xfId="49" applyFont="1" applyFill="1" applyBorder="1" applyAlignment="1">
      <alignment horizontal="center" vertical="center" wrapText="1"/>
    </xf>
    <xf numFmtId="0" fontId="2" fillId="2" borderId="1" xfId="49" applyFont="1" applyFill="1" applyBorder="1" applyAlignment="1">
      <alignment horizontal="left" vertical="center" wrapText="1"/>
    </xf>
    <xf numFmtId="176" fontId="2" fillId="2" borderId="1" xfId="49" applyNumberFormat="1" applyFont="1" applyFill="1" applyBorder="1" applyAlignment="1">
      <alignment horizontal="center" vertical="center" wrapText="1"/>
    </xf>
    <xf numFmtId="176" fontId="2" fillId="2" borderId="1" xfId="49" applyNumberFormat="1" applyFont="1" applyFill="1" applyBorder="1" applyAlignment="1">
      <alignment horizontal="right" vertical="center" wrapText="1"/>
    </xf>
    <xf numFmtId="176" fontId="0" fillId="0" borderId="0" xfId="49" applyNumberFormat="1"/>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176" fontId="4" fillId="0" borderId="0"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vertical="center"/>
    </xf>
    <xf numFmtId="0" fontId="5" fillId="0" borderId="1" xfId="0" applyFont="1" applyFill="1" applyBorder="1" applyAlignment="1">
      <alignmen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176" fontId="3" fillId="0" borderId="1" xfId="0" applyNumberFormat="1" applyFont="1" applyFill="1" applyBorder="1" applyAlignment="1">
      <alignment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6"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8" fillId="0" borderId="0" xfId="49" applyFont="1" applyFill="1" applyBorder="1" applyAlignment="1">
      <alignment horizontal="center" wrapText="1"/>
    </xf>
    <xf numFmtId="0" fontId="1" fillId="0" borderId="0" xfId="49" applyFont="1" applyFill="1" applyBorder="1" applyAlignment="1">
      <alignment horizontal="center" wrapText="1"/>
    </xf>
    <xf numFmtId="0" fontId="1" fillId="0" borderId="0" xfId="49" applyFont="1" applyFill="1" applyBorder="1" applyAlignment="1">
      <alignment wrapText="1"/>
    </xf>
    <xf numFmtId="0" fontId="7" fillId="0" borderId="0" xfId="49" applyFont="1" applyFill="1" applyBorder="1" applyAlignment="1">
      <alignment horizontal="center" wrapText="1"/>
    </xf>
    <xf numFmtId="0" fontId="9" fillId="0" borderId="0" xfId="49" applyFont="1" applyFill="1" applyBorder="1" applyAlignment="1">
      <alignment horizontal="center" wrapText="1"/>
    </xf>
    <xf numFmtId="0" fontId="7" fillId="0" borderId="0" xfId="49" applyFont="1" applyFill="1" applyBorder="1" applyAlignment="1">
      <alignment horizontal="right" wrapText="1"/>
    </xf>
    <xf numFmtId="0" fontId="2" fillId="0" borderId="0" xfId="49" applyFont="1" applyFill="1" applyBorder="1" applyAlignment="1">
      <alignment horizontal="center" vertical="top" wrapText="1"/>
    </xf>
    <xf numFmtId="0" fontId="3" fillId="0" borderId="0" xfId="49" applyFont="1" applyFill="1" applyBorder="1" applyAlignment="1">
      <alignment horizontal="left" wrapText="1"/>
    </xf>
    <xf numFmtId="0" fontId="9" fillId="0" borderId="10" xfId="49" applyFont="1" applyFill="1" applyBorder="1" applyAlignment="1">
      <alignment horizontal="center" wrapText="1"/>
    </xf>
    <xf numFmtId="0" fontId="9" fillId="0" borderId="0" xfId="49" applyFont="1" applyFill="1" applyBorder="1" applyAlignment="1">
      <alignment horizontal="center" vertical="center" wrapText="1"/>
    </xf>
    <xf numFmtId="0" fontId="0" fillId="0" borderId="0" xfId="49" applyFont="1" applyFill="1" applyBorder="1" applyAlignment="1"/>
    <xf numFmtId="0" fontId="9" fillId="0" borderId="0" xfId="49" applyFont="1" applyFill="1" applyBorder="1" applyAlignment="1">
      <alignment horizontal="left" wrapText="1"/>
    </xf>
    <xf numFmtId="0" fontId="5" fillId="0" borderId="0" xfId="49" applyFont="1" applyFill="1" applyBorder="1" applyAlignment="1">
      <alignment horizontal="center" vertical="center" wrapText="1"/>
    </xf>
    <xf numFmtId="0" fontId="3" fillId="0" borderId="0" xfId="49" applyFont="1" applyFill="1" applyBorder="1" applyAlignment="1">
      <alignment vertical="center" wrapText="1"/>
    </xf>
    <xf numFmtId="0" fontId="7" fillId="0" borderId="0" xfId="49" applyFont="1" applyFill="1" applyBorder="1" applyAlignment="1">
      <alignment horizontal="left" wrapText="1"/>
    </xf>
    <xf numFmtId="0" fontId="5" fillId="0" borderId="0" xfId="49" applyFont="1" applyFill="1" applyBorder="1" applyAlignment="1">
      <alignment horizontal="right" vertical="top" wrapText="1"/>
    </xf>
    <xf numFmtId="0" fontId="5" fillId="0" borderId="0" xfId="49" applyFont="1" applyFill="1" applyBorder="1" applyAlignment="1">
      <alignment horizontal="left" vertical="center" wrapText="1"/>
    </xf>
    <xf numFmtId="0" fontId="5" fillId="0" borderId="0" xfId="49"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view="pageBreakPreview" zoomScaleNormal="100" workbookViewId="0">
      <selection activeCell="A1" sqref="A1:G1"/>
    </sheetView>
  </sheetViews>
  <sheetFormatPr defaultColWidth="11.25" defaultRowHeight="15.6" outlineLevelCol="6"/>
  <cols>
    <col min="1" max="3" width="11.25" style="10"/>
    <col min="4" max="4" width="15.15625" style="10" customWidth="1"/>
    <col min="5" max="5" width="25.9375" style="10" customWidth="1"/>
    <col min="6" max="6" width="15.625" style="10" customWidth="1"/>
    <col min="7" max="16384" width="11.25" style="10"/>
  </cols>
  <sheetData>
    <row r="1" s="10" customFormat="1" ht="122" customHeight="1" spans="1:7">
      <c r="A1" s="34" t="s">
        <v>0</v>
      </c>
      <c r="B1" s="34"/>
      <c r="C1" s="34"/>
      <c r="D1" s="34"/>
      <c r="E1" s="34"/>
      <c r="F1" s="34"/>
      <c r="G1" s="34"/>
    </row>
    <row r="2" s="10" customFormat="1" ht="96" customHeight="1" spans="1:7">
      <c r="A2" s="35" t="s">
        <v>1</v>
      </c>
      <c r="B2" s="35"/>
      <c r="C2" s="35"/>
      <c r="D2" s="35"/>
      <c r="E2" s="35"/>
      <c r="F2" s="35"/>
      <c r="G2" s="35"/>
    </row>
    <row r="3" s="10" customFormat="1" ht="126" customHeight="1" spans="1:7">
      <c r="A3" s="36"/>
      <c r="B3" s="37" t="s">
        <v>2</v>
      </c>
      <c r="C3" s="37"/>
      <c r="D3" s="38" t="s">
        <v>3</v>
      </c>
      <c r="E3" s="38"/>
      <c r="F3" s="38"/>
      <c r="G3" s="36"/>
    </row>
    <row r="4" s="10" customFormat="1" ht="87" customHeight="1" spans="1:7">
      <c r="A4" s="36"/>
      <c r="B4" s="39"/>
      <c r="C4" s="39"/>
      <c r="D4" s="40"/>
      <c r="E4" s="40"/>
      <c r="F4" s="36"/>
      <c r="G4" s="36"/>
    </row>
    <row r="5" s="10" customFormat="1" ht="41" customHeight="1" spans="1:7">
      <c r="A5" s="41"/>
      <c r="B5" s="37" t="s">
        <v>4</v>
      </c>
      <c r="C5" s="37"/>
      <c r="D5" s="42"/>
      <c r="E5" s="42"/>
      <c r="F5" s="43" t="s">
        <v>5</v>
      </c>
      <c r="G5" s="43"/>
    </row>
    <row r="6" s="10" customFormat="1" ht="55" customHeight="1" spans="1:7">
      <c r="A6" s="41"/>
      <c r="B6" s="37"/>
      <c r="C6" s="37"/>
      <c r="D6" s="44"/>
      <c r="E6" s="44"/>
      <c r="F6" s="45"/>
      <c r="G6" s="45"/>
    </row>
    <row r="7" s="10" customFormat="1" ht="41" customHeight="1" spans="1:7">
      <c r="A7" s="41"/>
      <c r="B7" s="37" t="s">
        <v>6</v>
      </c>
      <c r="C7" s="37"/>
      <c r="D7" s="42"/>
      <c r="E7" s="42"/>
      <c r="F7" s="43" t="s">
        <v>5</v>
      </c>
      <c r="G7" s="43"/>
    </row>
    <row r="8" s="10" customFormat="1" ht="66" customHeight="1" spans="1:7">
      <c r="A8" s="41"/>
      <c r="B8" s="46"/>
      <c r="C8" s="46"/>
      <c r="D8" s="40"/>
      <c r="E8" s="40"/>
      <c r="F8" s="46"/>
      <c r="G8" s="46"/>
    </row>
    <row r="9" s="10" customFormat="1" ht="17.4" spans="1:7">
      <c r="A9" s="41"/>
      <c r="B9" s="47"/>
      <c r="C9" s="47"/>
      <c r="D9" s="37"/>
      <c r="E9" s="37"/>
      <c r="F9" s="41"/>
      <c r="G9" s="41"/>
    </row>
    <row r="10" s="10" customFormat="1" ht="17.4" spans="1:7">
      <c r="A10" s="41"/>
      <c r="B10" s="47"/>
      <c r="C10" s="47"/>
      <c r="D10" s="48"/>
      <c r="E10" s="48"/>
      <c r="F10" s="49"/>
      <c r="G10" s="49"/>
    </row>
    <row r="11" s="10" customFormat="1" spans="1:7">
      <c r="A11" s="50"/>
      <c r="B11" s="50"/>
      <c r="C11" s="46"/>
      <c r="D11" s="46"/>
      <c r="E11" s="46"/>
      <c r="F11" s="46"/>
      <c r="G11" s="51" t="s">
        <v>7</v>
      </c>
    </row>
  </sheetData>
  <mergeCells count="19">
    <mergeCell ref="A1:G1"/>
    <mergeCell ref="A2:G2"/>
    <mergeCell ref="B3:C3"/>
    <mergeCell ref="D3:F3"/>
    <mergeCell ref="B4:C4"/>
    <mergeCell ref="D4:E4"/>
    <mergeCell ref="B5:C5"/>
    <mergeCell ref="D5:E5"/>
    <mergeCell ref="F5:G5"/>
    <mergeCell ref="B7:C7"/>
    <mergeCell ref="D7:E7"/>
    <mergeCell ref="F7:G7"/>
    <mergeCell ref="B9:C9"/>
    <mergeCell ref="D9:E9"/>
    <mergeCell ref="F9:G9"/>
    <mergeCell ref="B10:C10"/>
    <mergeCell ref="F10:G10"/>
    <mergeCell ref="A11:B11"/>
    <mergeCell ref="C11:F11"/>
  </mergeCells>
  <pageMargins left="0.75" right="0.75" top="1" bottom="1" header="0.5" footer="0.5"/>
  <pageSetup paperSize="9" scale="9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8"/>
  <sheetViews>
    <sheetView view="pageBreakPreview" zoomScaleNormal="100" workbookViewId="0">
      <selection activeCell="A1" sqref="A1:G1"/>
    </sheetView>
  </sheetViews>
  <sheetFormatPr defaultColWidth="12.8333333333333" defaultRowHeight="33" customHeight="1" outlineLevelRow="7"/>
  <cols>
    <col min="1" max="1" width="140" style="30" customWidth="1"/>
    <col min="2" max="23" width="13.1354166666667" style="10"/>
    <col min="24" max="16384" width="12.8333333333333" style="10"/>
  </cols>
  <sheetData>
    <row r="1" s="10" customFormat="1" ht="43" customHeight="1" spans="1:1">
      <c r="A1" s="31" t="s">
        <v>8</v>
      </c>
    </row>
    <row r="2" s="10" customFormat="1" ht="90" customHeight="1" spans="1:1">
      <c r="A2" s="32" t="s">
        <v>9</v>
      </c>
    </row>
    <row r="3" s="10" customFormat="1" ht="69" customHeight="1" spans="1:1">
      <c r="A3" s="33" t="s">
        <v>10</v>
      </c>
    </row>
    <row r="4" s="10" customFormat="1" ht="53" customHeight="1" spans="1:1">
      <c r="A4" s="32" t="s">
        <v>11</v>
      </c>
    </row>
    <row r="5" s="10" customFormat="1" ht="53" customHeight="1" spans="1:1">
      <c r="A5" s="32" t="s">
        <v>12</v>
      </c>
    </row>
    <row r="6" s="10" customFormat="1" ht="46" customHeight="1" spans="1:1">
      <c r="A6" s="32" t="s">
        <v>13</v>
      </c>
    </row>
    <row r="7" s="10" customFormat="1" ht="72" customHeight="1" spans="1:1">
      <c r="A7" s="32" t="s">
        <v>14</v>
      </c>
    </row>
    <row r="8" s="10" customFormat="1" customHeight="1"/>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view="pageBreakPreview" zoomScaleNormal="100" workbookViewId="0">
      <selection activeCell="A1" sqref="A1:G1"/>
    </sheetView>
  </sheetViews>
  <sheetFormatPr defaultColWidth="11.25" defaultRowHeight="15.6" outlineLevelRow="5" outlineLevelCol="5"/>
  <cols>
    <col min="1" max="1" width="7.03125" style="10" customWidth="1"/>
    <col min="2" max="2" width="15.46875" style="10" customWidth="1"/>
    <col min="3" max="3" width="19.25" style="10"/>
    <col min="4" max="4" width="28.28125" style="10" customWidth="1"/>
    <col min="5" max="5" width="22.65625" style="10" customWidth="1"/>
    <col min="6" max="6" width="11.25" style="10" customWidth="1"/>
    <col min="7" max="16384" width="11.25" style="10"/>
  </cols>
  <sheetData>
    <row r="1" s="10" customFormat="1" ht="44" customHeight="1" spans="1:6">
      <c r="A1" s="11" t="s">
        <v>15</v>
      </c>
      <c r="B1" s="12"/>
      <c r="C1" s="12"/>
      <c r="D1" s="13"/>
      <c r="E1" s="12"/>
      <c r="F1" s="12"/>
    </row>
    <row r="2" s="10" customFormat="1" ht="52" customHeight="1" spans="1:6">
      <c r="A2" s="14" t="s">
        <v>16</v>
      </c>
      <c r="B2" s="14" t="s">
        <v>17</v>
      </c>
      <c r="C2" s="15" t="s">
        <v>18</v>
      </c>
      <c r="D2" s="16" t="s">
        <v>19</v>
      </c>
      <c r="E2" s="15" t="s">
        <v>20</v>
      </c>
      <c r="F2" s="14" t="s">
        <v>21</v>
      </c>
    </row>
    <row r="3" s="10" customFormat="1" ht="45" customHeight="1" spans="1:6">
      <c r="A3" s="17">
        <v>1</v>
      </c>
      <c r="B3" s="17" t="s">
        <v>22</v>
      </c>
      <c r="C3" s="18">
        <f>+控制价清单!I13</f>
        <v>415202.8</v>
      </c>
      <c r="D3" s="18">
        <f>+C3</f>
        <v>415202.8</v>
      </c>
      <c r="E3" s="19"/>
      <c r="F3" s="19"/>
    </row>
    <row r="4" s="10" customFormat="1" ht="52" customHeight="1" spans="1:6">
      <c r="A4" s="20" t="s">
        <v>23</v>
      </c>
      <c r="B4" s="21"/>
      <c r="C4" s="22"/>
      <c r="D4" s="23" t="s">
        <v>24</v>
      </c>
      <c r="E4" s="24"/>
      <c r="F4" s="25"/>
    </row>
    <row r="5" s="10" customFormat="1" ht="52" customHeight="1" spans="1:6">
      <c r="A5" s="26"/>
      <c r="B5" s="27"/>
      <c r="C5" s="28"/>
      <c r="D5" s="23" t="s">
        <v>25</v>
      </c>
      <c r="E5" s="24"/>
      <c r="F5" s="25"/>
    </row>
    <row r="6" s="10" customFormat="1" ht="37" hidden="1" customHeight="1" spans="1:6">
      <c r="A6" s="29" t="s">
        <v>26</v>
      </c>
      <c r="B6" s="29"/>
      <c r="C6" s="29"/>
      <c r="D6" s="29"/>
      <c r="E6" s="29"/>
      <c r="F6" s="29"/>
    </row>
  </sheetData>
  <mergeCells count="5">
    <mergeCell ref="A1:F1"/>
    <mergeCell ref="E4:F4"/>
    <mergeCell ref="E5:F5"/>
    <mergeCell ref="A6:F6"/>
    <mergeCell ref="A4:C5"/>
  </mergeCells>
  <pageMargins left="0.75" right="0.75" top="1" bottom="1" header="0.5" footer="0.5"/>
  <pageSetup paperSize="9" scale="9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view="pageBreakPreview" zoomScaleNormal="100" workbookViewId="0">
      <selection activeCell="A1" sqref="A1:I1"/>
    </sheetView>
  </sheetViews>
  <sheetFormatPr defaultColWidth="9" defaultRowHeight="11.4"/>
  <cols>
    <col min="1" max="1" width="9" customWidth="1"/>
    <col min="2" max="2" width="19.25" customWidth="1"/>
    <col min="3" max="3" width="9.16666666666667" hidden="1" customWidth="1"/>
    <col min="4" max="4" width="61.125" customWidth="1"/>
    <col min="5" max="5" width="7.33333333333333" customWidth="1"/>
    <col min="6" max="6" width="1.16666666666667" customWidth="1"/>
    <col min="7" max="7" width="9.83333333333333" customWidth="1"/>
    <col min="8" max="9" width="13.3333333333333" customWidth="1"/>
  </cols>
  <sheetData>
    <row r="1" ht="60" customHeight="1" spans="1:9">
      <c r="A1" s="1" t="s">
        <v>27</v>
      </c>
      <c r="B1" s="1"/>
      <c r="C1" s="1"/>
      <c r="D1" s="1"/>
      <c r="E1" s="1"/>
      <c r="F1" s="1"/>
      <c r="G1" s="2"/>
      <c r="H1" s="2"/>
      <c r="I1" s="2"/>
    </row>
    <row r="2" ht="28.5" customHeight="1" spans="1:9">
      <c r="A2" s="3" t="s">
        <v>28</v>
      </c>
      <c r="B2" s="3"/>
      <c r="C2" s="3"/>
      <c r="D2" s="3"/>
      <c r="E2" s="3"/>
      <c r="F2" s="3"/>
      <c r="G2" s="4"/>
      <c r="H2" s="4"/>
      <c r="I2" s="4"/>
    </row>
    <row r="3" ht="28.5" customHeight="1" spans="1:9">
      <c r="A3" s="5" t="s">
        <v>16</v>
      </c>
      <c r="B3" s="5" t="s">
        <v>29</v>
      </c>
      <c r="C3" s="5"/>
      <c r="D3" s="5" t="s">
        <v>30</v>
      </c>
      <c r="E3" s="5" t="s">
        <v>31</v>
      </c>
      <c r="F3" s="5" t="s">
        <v>32</v>
      </c>
      <c r="G3" s="5"/>
      <c r="H3" s="5" t="s">
        <v>33</v>
      </c>
      <c r="I3" s="5"/>
    </row>
    <row r="4" ht="28.5" customHeight="1" spans="1:9">
      <c r="A4" s="5"/>
      <c r="B4" s="5"/>
      <c r="C4" s="5"/>
      <c r="D4" s="5"/>
      <c r="E4" s="5"/>
      <c r="F4" s="5"/>
      <c r="G4" s="5"/>
      <c r="H4" s="5" t="s">
        <v>34</v>
      </c>
      <c r="I4" s="5" t="s">
        <v>35</v>
      </c>
    </row>
    <row r="5" ht="120" spans="1:9">
      <c r="A5" s="5" t="s">
        <v>36</v>
      </c>
      <c r="B5" s="6" t="s">
        <v>37</v>
      </c>
      <c r="C5" s="6"/>
      <c r="D5" s="6" t="s">
        <v>38</v>
      </c>
      <c r="E5" s="7" t="s">
        <v>39</v>
      </c>
      <c r="F5" s="8">
        <v>730</v>
      </c>
      <c r="G5" s="8"/>
      <c r="H5" s="8">
        <v>420</v>
      </c>
      <c r="I5" s="8">
        <f t="shared" ref="I5:I10" si="0">+F5*H5</f>
        <v>306600</v>
      </c>
    </row>
    <row r="6" ht="36" spans="1:9">
      <c r="A6" s="5" t="s">
        <v>40</v>
      </c>
      <c r="B6" s="6" t="s">
        <v>41</v>
      </c>
      <c r="C6" s="6"/>
      <c r="D6" s="6" t="s">
        <v>42</v>
      </c>
      <c r="E6" s="7" t="s">
        <v>39</v>
      </c>
      <c r="F6" s="8">
        <v>30</v>
      </c>
      <c r="G6" s="8"/>
      <c r="H6" s="8">
        <v>180</v>
      </c>
      <c r="I6" s="8">
        <f t="shared" si="0"/>
        <v>5400</v>
      </c>
    </row>
    <row r="7" ht="48" spans="1:9">
      <c r="A7" s="5" t="s">
        <v>43</v>
      </c>
      <c r="B7" s="6" t="s">
        <v>44</v>
      </c>
      <c r="C7" s="6"/>
      <c r="D7" s="6" t="s">
        <v>45</v>
      </c>
      <c r="E7" s="7" t="s">
        <v>39</v>
      </c>
      <c r="F7" s="8">
        <v>200</v>
      </c>
      <c r="G7" s="8"/>
      <c r="H7" s="8">
        <v>330</v>
      </c>
      <c r="I7" s="8">
        <f t="shared" si="0"/>
        <v>66000</v>
      </c>
    </row>
    <row r="8" ht="24" spans="1:9">
      <c r="A8" s="5">
        <v>4</v>
      </c>
      <c r="B8" s="6" t="s">
        <v>46</v>
      </c>
      <c r="C8" s="6"/>
      <c r="D8" s="6" t="s">
        <v>47</v>
      </c>
      <c r="E8" s="7" t="s">
        <v>48</v>
      </c>
      <c r="F8" s="8">
        <v>5</v>
      </c>
      <c r="G8" s="8"/>
      <c r="H8" s="8">
        <v>180</v>
      </c>
      <c r="I8" s="8">
        <f t="shared" si="0"/>
        <v>900</v>
      </c>
    </row>
    <row r="9" ht="24" spans="1:9">
      <c r="A9" s="5">
        <v>5</v>
      </c>
      <c r="B9" s="6" t="s">
        <v>49</v>
      </c>
      <c r="C9" s="6"/>
      <c r="D9" s="6" t="s">
        <v>50</v>
      </c>
      <c r="E9" s="7" t="s">
        <v>48</v>
      </c>
      <c r="F9" s="8">
        <v>6</v>
      </c>
      <c r="G9" s="8"/>
      <c r="H9" s="8">
        <v>220</v>
      </c>
      <c r="I9" s="8">
        <f t="shared" si="0"/>
        <v>1320</v>
      </c>
    </row>
    <row r="10" ht="24" spans="1:9">
      <c r="A10" s="5">
        <v>6</v>
      </c>
      <c r="B10" s="6" t="s">
        <v>51</v>
      </c>
      <c r="C10" s="6"/>
      <c r="D10" s="6" t="s">
        <v>52</v>
      </c>
      <c r="E10" s="7" t="s">
        <v>48</v>
      </c>
      <c r="F10" s="8">
        <v>2</v>
      </c>
      <c r="G10" s="8"/>
      <c r="H10" s="8">
        <v>350</v>
      </c>
      <c r="I10" s="8">
        <f t="shared" si="0"/>
        <v>700</v>
      </c>
    </row>
    <row r="11" ht="20" customHeight="1" spans="1:9">
      <c r="A11" s="5" t="s">
        <v>53</v>
      </c>
      <c r="B11" s="5"/>
      <c r="C11" s="5"/>
      <c r="D11" s="5"/>
      <c r="E11" s="5"/>
      <c r="F11" s="5"/>
      <c r="G11" s="5"/>
      <c r="H11" s="5"/>
      <c r="I11" s="8">
        <f>SUM(I5:I10)</f>
        <v>380920</v>
      </c>
    </row>
    <row r="12" ht="20" customHeight="1" spans="1:9">
      <c r="A12" s="5" t="s">
        <v>54</v>
      </c>
      <c r="B12" s="5"/>
      <c r="C12" s="5"/>
      <c r="D12" s="5"/>
      <c r="E12" s="5"/>
      <c r="F12" s="5"/>
      <c r="G12" s="5"/>
      <c r="H12" s="5"/>
      <c r="I12" s="8">
        <f>+I11*9%</f>
        <v>34282.8</v>
      </c>
    </row>
    <row r="13" ht="20" customHeight="1" spans="1:9">
      <c r="A13" s="5" t="s">
        <v>55</v>
      </c>
      <c r="B13" s="5"/>
      <c r="C13" s="5"/>
      <c r="D13" s="5"/>
      <c r="E13" s="5"/>
      <c r="F13" s="5"/>
      <c r="G13" s="5"/>
      <c r="H13" s="5"/>
      <c r="I13" s="8">
        <f>+I11+I12</f>
        <v>415202.8</v>
      </c>
    </row>
    <row r="16" spans="1:9">
      <c r="I16" s="9"/>
    </row>
    <row r="17" spans="9:9">
      <c r="I17" s="9"/>
    </row>
    <row r="18" spans="9:9">
      <c r="I18" s="9"/>
    </row>
    <row r="19" spans="9:9">
      <c r="I19" s="9"/>
    </row>
    <row r="20" spans="9:9">
      <c r="I20" s="9"/>
    </row>
  </sheetData>
  <mergeCells count="24">
    <mergeCell ref="A1:I1"/>
    <mergeCell ref="A2:F2"/>
    <mergeCell ref="G2:I2"/>
    <mergeCell ref="H3:I3"/>
    <mergeCell ref="B5:C5"/>
    <mergeCell ref="F5:G5"/>
    <mergeCell ref="B6:C6"/>
    <mergeCell ref="F6:G6"/>
    <mergeCell ref="B7:C7"/>
    <mergeCell ref="F7:G7"/>
    <mergeCell ref="B8:C8"/>
    <mergeCell ref="F8:G8"/>
    <mergeCell ref="B9:C9"/>
    <mergeCell ref="F9:G9"/>
    <mergeCell ref="B10:C10"/>
    <mergeCell ref="F10:G10"/>
    <mergeCell ref="A11:H11"/>
    <mergeCell ref="A12:H12"/>
    <mergeCell ref="A13:H13"/>
    <mergeCell ref="A3:A4"/>
    <mergeCell ref="D3:D4"/>
    <mergeCell ref="E3:E4"/>
    <mergeCell ref="B3:C4"/>
    <mergeCell ref="F3:G4"/>
  </mergeCells>
  <printOptions horizontalCentered="1"/>
  <pageMargins left="0.303916666666667" right="0.303916666666667" top="0.75" bottom="0" header="0.75" footer="0"/>
  <pageSetup paperSize="9" scale="8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view="pageBreakPreview" zoomScaleNormal="100" workbookViewId="0">
      <selection activeCell="A1" sqref="A1:I1"/>
    </sheetView>
  </sheetViews>
  <sheetFormatPr defaultColWidth="9" defaultRowHeight="11.4"/>
  <cols>
    <col min="1" max="1" width="9" customWidth="1"/>
    <col min="2" max="2" width="19.25" customWidth="1"/>
    <col min="3" max="3" width="9.16666666666667" hidden="1" customWidth="1"/>
    <col min="4" max="4" width="61.125" customWidth="1"/>
    <col min="5" max="5" width="7.33333333333333" customWidth="1"/>
    <col min="6" max="6" width="1.16666666666667" customWidth="1"/>
    <col min="7" max="7" width="9.83333333333333" customWidth="1"/>
    <col min="8" max="9" width="13.3333333333333" customWidth="1"/>
  </cols>
  <sheetData>
    <row r="1" ht="60" customHeight="1" spans="1:9">
      <c r="A1" s="1" t="s">
        <v>56</v>
      </c>
      <c r="B1" s="1"/>
      <c r="C1" s="1"/>
      <c r="D1" s="1"/>
      <c r="E1" s="1"/>
      <c r="F1" s="1"/>
      <c r="G1" s="2"/>
      <c r="H1" s="2"/>
      <c r="I1" s="2"/>
    </row>
    <row r="2" ht="28.5" customHeight="1" spans="1:9">
      <c r="A2" s="3" t="s">
        <v>28</v>
      </c>
      <c r="B2" s="3"/>
      <c r="C2" s="3"/>
      <c r="D2" s="3"/>
      <c r="E2" s="3"/>
      <c r="F2" s="3"/>
      <c r="G2" s="4"/>
      <c r="H2" s="4"/>
      <c r="I2" s="4"/>
    </row>
    <row r="3" ht="28.5" customHeight="1" spans="1:9">
      <c r="A3" s="5" t="s">
        <v>16</v>
      </c>
      <c r="B3" s="5" t="s">
        <v>29</v>
      </c>
      <c r="C3" s="5"/>
      <c r="D3" s="5" t="s">
        <v>30</v>
      </c>
      <c r="E3" s="5" t="s">
        <v>31</v>
      </c>
      <c r="F3" s="5" t="s">
        <v>32</v>
      </c>
      <c r="G3" s="5"/>
      <c r="H3" s="5" t="s">
        <v>33</v>
      </c>
      <c r="I3" s="5"/>
    </row>
    <row r="4" ht="28.5" customHeight="1" spans="1:9">
      <c r="A4" s="5"/>
      <c r="B4" s="5"/>
      <c r="C4" s="5"/>
      <c r="D4" s="5"/>
      <c r="E4" s="5"/>
      <c r="F4" s="5"/>
      <c r="G4" s="5"/>
      <c r="H4" s="5" t="s">
        <v>34</v>
      </c>
      <c r="I4" s="5" t="s">
        <v>35</v>
      </c>
    </row>
    <row r="5" ht="120" spans="1:9">
      <c r="A5" s="5" t="s">
        <v>36</v>
      </c>
      <c r="B5" s="6" t="s">
        <v>37</v>
      </c>
      <c r="C5" s="6"/>
      <c r="D5" s="6" t="s">
        <v>38</v>
      </c>
      <c r="E5" s="7" t="s">
        <v>39</v>
      </c>
      <c r="F5" s="8">
        <v>730</v>
      </c>
      <c r="G5" s="8"/>
      <c r="H5" s="8"/>
      <c r="I5" s="8">
        <f t="shared" ref="I5:I10" si="0">+F5*H5</f>
        <v>0</v>
      </c>
    </row>
    <row r="6" ht="36" spans="1:9">
      <c r="A6" s="5" t="s">
        <v>40</v>
      </c>
      <c r="B6" s="6" t="s">
        <v>41</v>
      </c>
      <c r="C6" s="6"/>
      <c r="D6" s="6" t="s">
        <v>42</v>
      </c>
      <c r="E6" s="7" t="s">
        <v>39</v>
      </c>
      <c r="F6" s="8">
        <v>30</v>
      </c>
      <c r="G6" s="8"/>
      <c r="H6" s="8"/>
      <c r="I6" s="8">
        <f t="shared" si="0"/>
        <v>0</v>
      </c>
    </row>
    <row r="7" ht="48" spans="1:9">
      <c r="A7" s="5" t="s">
        <v>43</v>
      </c>
      <c r="B7" s="6" t="s">
        <v>44</v>
      </c>
      <c r="C7" s="6"/>
      <c r="D7" s="6" t="s">
        <v>45</v>
      </c>
      <c r="E7" s="7" t="s">
        <v>39</v>
      </c>
      <c r="F7" s="8">
        <v>200</v>
      </c>
      <c r="G7" s="8"/>
      <c r="H7" s="8"/>
      <c r="I7" s="8">
        <f t="shared" si="0"/>
        <v>0</v>
      </c>
    </row>
    <row r="8" ht="24" spans="1:9">
      <c r="A8" s="5">
        <v>4</v>
      </c>
      <c r="B8" s="6" t="s">
        <v>46</v>
      </c>
      <c r="C8" s="6"/>
      <c r="D8" s="6" t="s">
        <v>47</v>
      </c>
      <c r="E8" s="7" t="s">
        <v>48</v>
      </c>
      <c r="F8" s="8">
        <v>5</v>
      </c>
      <c r="G8" s="8"/>
      <c r="H8" s="8"/>
      <c r="I8" s="8">
        <f t="shared" si="0"/>
        <v>0</v>
      </c>
    </row>
    <row r="9" ht="24" spans="1:9">
      <c r="A9" s="5">
        <v>5</v>
      </c>
      <c r="B9" s="6" t="s">
        <v>49</v>
      </c>
      <c r="C9" s="6"/>
      <c r="D9" s="6" t="s">
        <v>50</v>
      </c>
      <c r="E9" s="7" t="s">
        <v>48</v>
      </c>
      <c r="F9" s="8">
        <v>6</v>
      </c>
      <c r="G9" s="8"/>
      <c r="H9" s="8"/>
      <c r="I9" s="8">
        <f t="shared" si="0"/>
        <v>0</v>
      </c>
    </row>
    <row r="10" ht="24" spans="1:9">
      <c r="A10" s="5">
        <v>6</v>
      </c>
      <c r="B10" s="6" t="s">
        <v>51</v>
      </c>
      <c r="C10" s="6"/>
      <c r="D10" s="6" t="s">
        <v>52</v>
      </c>
      <c r="E10" s="7" t="s">
        <v>48</v>
      </c>
      <c r="F10" s="8">
        <v>2</v>
      </c>
      <c r="G10" s="8"/>
      <c r="H10" s="8"/>
      <c r="I10" s="8">
        <f t="shared" si="0"/>
        <v>0</v>
      </c>
    </row>
    <row r="11" ht="20" customHeight="1" spans="1:9">
      <c r="A11" s="5" t="s">
        <v>53</v>
      </c>
      <c r="B11" s="5"/>
      <c r="C11" s="5"/>
      <c r="D11" s="5"/>
      <c r="E11" s="5"/>
      <c r="F11" s="5"/>
      <c r="G11" s="5"/>
      <c r="H11" s="5"/>
      <c r="I11" s="8">
        <f>SUM(I5:I10)</f>
        <v>0</v>
      </c>
    </row>
    <row r="12" ht="20" customHeight="1" spans="1:9">
      <c r="A12" s="5" t="s">
        <v>54</v>
      </c>
      <c r="B12" s="5"/>
      <c r="C12" s="5"/>
      <c r="D12" s="5"/>
      <c r="E12" s="5"/>
      <c r="F12" s="5"/>
      <c r="G12" s="5"/>
      <c r="H12" s="5"/>
      <c r="I12" s="8">
        <f>+I11*9%</f>
        <v>0</v>
      </c>
    </row>
    <row r="13" ht="20" customHeight="1" spans="1:9">
      <c r="A13" s="5" t="s">
        <v>55</v>
      </c>
      <c r="B13" s="5"/>
      <c r="C13" s="5"/>
      <c r="D13" s="5"/>
      <c r="E13" s="5"/>
      <c r="F13" s="5"/>
      <c r="G13" s="5"/>
      <c r="H13" s="5"/>
      <c r="I13" s="8">
        <f>+I11+I12</f>
        <v>0</v>
      </c>
    </row>
    <row r="14" customFormat="1"/>
    <row r="15" customFormat="1"/>
    <row r="16" customFormat="1" spans="1:9">
      <c r="I16" s="9"/>
    </row>
    <row r="17" customFormat="1" spans="9:9">
      <c r="I17" s="9"/>
    </row>
    <row r="18" customFormat="1" spans="9:9">
      <c r="I18" s="9"/>
    </row>
    <row r="19" customFormat="1" spans="9:9">
      <c r="I19" s="9"/>
    </row>
    <row r="20" customFormat="1" spans="9:9">
      <c r="I20" s="9"/>
    </row>
  </sheetData>
  <mergeCells count="24">
    <mergeCell ref="A1:I1"/>
    <mergeCell ref="A2:F2"/>
    <mergeCell ref="G2:I2"/>
    <mergeCell ref="H3:I3"/>
    <mergeCell ref="B5:C5"/>
    <mergeCell ref="F5:G5"/>
    <mergeCell ref="B6:C6"/>
    <mergeCell ref="F6:G6"/>
    <mergeCell ref="B7:C7"/>
    <mergeCell ref="F7:G7"/>
    <mergeCell ref="B8:C8"/>
    <mergeCell ref="F8:G8"/>
    <mergeCell ref="B9:C9"/>
    <mergeCell ref="F9:G9"/>
    <mergeCell ref="B10:C10"/>
    <mergeCell ref="F10:G10"/>
    <mergeCell ref="A11:H11"/>
    <mergeCell ref="A12:H12"/>
    <mergeCell ref="A13:H13"/>
    <mergeCell ref="A3:A4"/>
    <mergeCell ref="D3:D4"/>
    <mergeCell ref="E3:E4"/>
    <mergeCell ref="B3:C4"/>
    <mergeCell ref="F3:G4"/>
  </mergeCells>
  <pageMargins left="0.75" right="0.75" top="1" bottom="1" header="0.5" footer="0.5"/>
  <pageSetup paperSize="9" scale="7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封面</vt:lpstr>
      <vt:lpstr>编制说明</vt:lpstr>
      <vt:lpstr>限价汇总表</vt:lpstr>
      <vt:lpstr>控制价清单</vt:lpstr>
      <vt:lpstr>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25478</cp:lastModifiedBy>
  <dcterms:created xsi:type="dcterms:W3CDTF">2026-07-21T18:34:00Z</dcterms:created>
  <dcterms:modified xsi:type="dcterms:W3CDTF">2026-08-05T08:10:01Z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D80484A1F6C14371AEAD012B46119A09_12</vt:lpwstr>
  </property>
  <property fmtid="{D5CDD505-2E9C-101B-9397-08002B2CF9AE}" pid="3" name="KSOProductBuildVer">
    <vt:lpwstr>2052-12.1.0.23542</vt:lpwstr>
  </property>
  <property fmtid="{D5CDD505-2E9C-101B-9397-08002B2CF9AE}" pid="4" name="CalculationRule">
    <vt:i4>0</vt:i4>
  </property>
</Properties>
</file>