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3"/>
  </bookViews>
  <sheets>
    <sheet name="封面" sheetId="2" r:id="rId1"/>
    <sheet name="编制说明" sheetId="3" r:id="rId2"/>
    <sheet name="汇总表" sheetId="4" r:id="rId3"/>
    <sheet name="预算 (2)" sheetId="13" r:id="rId4"/>
  </sheets>
  <definedNames>
    <definedName name="_xlnm.Print_Area" localSheetId="2">汇总表!$A$1:$F$5</definedName>
    <definedName name="_xlnm.Print_Area" localSheetId="3">'预算 (2)'!$A$1:$H$55</definedName>
    <definedName name="_xlnm.Print_Titles" localSheetId="3">'预算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<sst xmlns="http://schemas.openxmlformats.org/spreadsheetml/2006/main" count="203" uniqueCount="135">
  <si>
    <t>东莞市海心沙资源循环利用基地飞灰资源化利用项目-钢结构</t>
  </si>
  <si>
    <t>工程</t>
  </si>
  <si>
    <t>采 购 控 制 价</t>
  </si>
  <si>
    <t>招  标  人：</t>
  </si>
  <si>
    <t>东莞市城市工程建设集团有限公司</t>
  </si>
  <si>
    <t>编  制  人：</t>
  </si>
  <si>
    <t>编制时间：  年  月  日</t>
  </si>
  <si>
    <t>审  核  人：</t>
  </si>
  <si>
    <t>审核时间：  年  月  日</t>
  </si>
  <si>
    <t>编制说明</t>
  </si>
  <si>
    <t>1、采购范围：东莞市海心沙资源循环利用基地飞灰资源化利用项目-钢结构工程施工所包含的全部工程内容及其他为实现合同目的所涉及的承包范围。</t>
  </si>
  <si>
    <r>
      <rPr>
        <sz val="12"/>
        <rFont val="宋体"/>
        <charset val="134"/>
      </rPr>
      <t>2、本工程为</t>
    </r>
    <r>
      <rPr>
        <sz val="12"/>
        <color rgb="FFFF0000"/>
        <rFont val="宋体"/>
        <charset val="134"/>
      </rPr>
      <t>固定总价合同</t>
    </r>
    <r>
      <rPr>
        <sz val="12"/>
        <rFont val="宋体"/>
        <charset val="134"/>
      </rPr>
      <t>，包含完成本工程所需的全部费用，包括且不限于包工、包材料、包机械设备、包机械设备操作用工、包施工用水电设备及相关费用、包保险费用、包税金、包工期、包质量、包安全生产、包现场文明施工、包治安、包验收、包结算、包风险、包与其他分包单位的配合、包设计费等、完成图纸所有工程内容的全部费用。同时在施工期间对价格波动、汇率变化等因素变动而不做调整。
深化设计导致的工程量增减考虑在合同固定总价中，不另行计算。本项目深化设计是指:乙方在保证原施工图中的材料、材质、规格、效果等保持不变的基础上，对原施工图中节点不详细、作法不明确的地方进行的细部补充设计。本项目深化设计图纸需甲方确认后方可施工。
本项目执行《建设工程工程量清单计价标准》（GB_T 50500-2024）有关计价规定进行工程计量。</t>
    </r>
  </si>
  <si>
    <t>3、本项目报价需根据采购文件及技术标准和工序要求等进行综合考虑，中标后不再调整。</t>
  </si>
  <si>
    <t>4、本次采购范围以招标清单项目特征描述和建筑构造做法表和答疑确认部位为准，具体详采购清单。</t>
  </si>
  <si>
    <t>5、报价人应巨细无疑考虑现场、图纸等实际情况(如:运输条件、施工场地等)；报价人也应深入理解技术要求和验收要求,所有在招标时提供的文件均认为已完整无误包含在单价之中。</t>
  </si>
  <si>
    <t>6、对于其他变更增加或减少工程，相同或相近项目单价优先采用清单中单价结算，无法套用上述计价方式的，经双方协商后确定。</t>
  </si>
  <si>
    <t>7、各投标单位结合现场实际情况及施工图纸，应详细充分、确保准确无疑地与项目部工程师及设计人员沟通，确保所供的构件数量、尺寸及型号与现场工程需要的尺寸及型号准确无误，对于因沟通不够引起的误工和返工， 由投标方承担经济损失。</t>
  </si>
  <si>
    <t>8、本次招标范围以招标清单项目特征描述、大样节点做法表和答疑确认部位为准，具体详招标清单。</t>
  </si>
  <si>
    <t>9、本次招标投标报价需投标单位自行填报。</t>
  </si>
  <si>
    <t>东莞市海心沙资源循环利用基地飞灰资源化利用项目-钢结构工程施工限价费用汇总表</t>
  </si>
  <si>
    <t>序号</t>
  </si>
  <si>
    <t>费用名称</t>
  </si>
  <si>
    <t>采购控制价
（元）</t>
  </si>
  <si>
    <t>采购限价
（元）</t>
  </si>
  <si>
    <t>投标报价
（元）</t>
  </si>
  <si>
    <t>备注</t>
  </si>
  <si>
    <t>工程费用</t>
  </si>
  <si>
    <t>汇总报价</t>
  </si>
  <si>
    <t>小写：</t>
  </si>
  <si>
    <t>大写：</t>
  </si>
  <si>
    <t>东莞市海心沙资源循环利用基地飞灰资源化利用项目-钢结构工程</t>
  </si>
  <si>
    <t>项目名称：东莞市海心沙资源循环利用基地飞灰资源化利用项目</t>
  </si>
  <si>
    <t>项目编码</t>
  </si>
  <si>
    <t>项目名称</t>
  </si>
  <si>
    <t>项目特征描述</t>
  </si>
  <si>
    <t>计量单位</t>
  </si>
  <si>
    <t>工程量</t>
  </si>
  <si>
    <t>金额（元）</t>
  </si>
  <si>
    <t>综合单价</t>
  </si>
  <si>
    <t>合价</t>
  </si>
  <si>
    <t>飞灰资源化车间-土建工程</t>
  </si>
  <si>
    <t>金属结构工程</t>
  </si>
  <si>
    <t>010603001001</t>
  </si>
  <si>
    <t>实腹钢柱</t>
  </si>
  <si>
    <t>1.柱类型:钢柱
2.钢材品种、规格:H300x200x8x12 Q355B H型钢
3.含柱脚肋板、柱拼接处构件等
4.含制作安装费，场内运输等
5.抛丸(喷砂)除锈处理 ,除锈质量等级应达到Sa2.5级标准
6.符合设计图纸及施工规范要求</t>
  </si>
  <si>
    <t>t</t>
  </si>
  <si>
    <t>010604001001</t>
  </si>
  <si>
    <t>钢梁</t>
  </si>
  <si>
    <t>1.梁类型:变截面钢梁
2.钢材品种、规格:Q355B H型钢
3.含梁拼接处构件等
4.含制作安装费，场内运输等
5.抛丸(喷砂)除锈处理 ,除锈质量等级应达到Sa2.5级标准
6.金属结构件场内运输
7.符合设计图纸及施工规范要求</t>
  </si>
  <si>
    <t>010607003001</t>
  </si>
  <si>
    <t>钢檩条</t>
  </si>
  <si>
    <t>1.钢材品种、规格:Q355B XZ型镀锌钢檩条
2.构件涂(镀)层要求:镀层标准为A级,镀锌量275g/m2
3.含制作安装费，场内运输等
4.化学除锈,除锈等级为Be级
5.金属结构件场内运输
6.符合设计图纸及施工规范要求</t>
  </si>
  <si>
    <t>010607002001</t>
  </si>
  <si>
    <t>钢支撑、钢拉条</t>
  </si>
  <si>
    <t>1.钢材品种、规格:Q235B 圆钢+圆管+角钢
2.金属表面喷砂防锈处理,其级别达到Sa2.5级
3.含制作安装费，场内运输等
4.探伤要求:金属结构件场内运输
5.符合设计图纸及施工规范要求</t>
  </si>
  <si>
    <t>010607006001</t>
  </si>
  <si>
    <t>钢梯</t>
  </si>
  <si>
    <t>1.钢楼梯
2.具体构造做法详图集15J401-A22-T1F10b-3.5
3.金属表面喷砂防锈处理,其级别达到Sa2.5级
4.含制作安装费，场内运输等
5.金属结构件场内运输
6.符合设计图纸以及施工规范要求</t>
  </si>
  <si>
    <t>010607009001</t>
  </si>
  <si>
    <t>不锈钢天沟</t>
  </si>
  <si>
    <t>1.不锈钢天沟
2.钢材品种、规格:600宽,350深,3厚不锈钢天沟
3.具体做法详图集17J925-1-12/2-56
4.符合设计图纸以及施工规范要求</t>
  </si>
  <si>
    <t>m2</t>
  </si>
  <si>
    <t>010901008001</t>
  </si>
  <si>
    <t>钢天沟变形缝</t>
  </si>
  <si>
    <t>1.嵌缝材料种类:100宽钢天沟变形缝
2.做法详国标图集《压型金属板建筑构造》17J925-1 2-70
3.符合设计图纸以及施工规范要求</t>
  </si>
  <si>
    <t>m</t>
  </si>
  <si>
    <t>010506025002</t>
  </si>
  <si>
    <t>预埋铁件</t>
  </si>
  <si>
    <t>1.钢材种类:预埋铁件
2.符合设计图纸及施工规范要求</t>
  </si>
  <si>
    <t>010506024004</t>
  </si>
  <si>
    <t>螺栓</t>
  </si>
  <si>
    <t>1.螺栓种类:高强度螺栓
2.规格:M22-10.9S
3.符合设计图纸及施工规范要求</t>
  </si>
  <si>
    <t>套</t>
  </si>
  <si>
    <t>011402003001</t>
  </si>
  <si>
    <t>金属面油漆</t>
  </si>
  <si>
    <t>1.油漆品种、遍数或厚度:双组分环氧富锌底漆,锌粉含量≥80%，干膜厚度70μm；双组分环氧云母氧化铁中漆，干膜厚度100μm；双组分脂肪族聚氨酯丙烯酸面漆，干膜厚度100μm
2.符合设计图纸及施工规范要求</t>
  </si>
  <si>
    <t>011404005001</t>
  </si>
  <si>
    <t>金属面喷刷防火涂料</t>
  </si>
  <si>
    <t>1.构件名称:钢柱及柱间支撑
2.耐火等级要求:2.0h
3.涂料品种、遍数或厚度:钢柱必须采用厚型防火涂料,并应采取有效的防脱落措施，防火保护层厚度40mm
4.符合设计图纸及施工规范要求</t>
  </si>
  <si>
    <t>011404005002</t>
  </si>
  <si>
    <t>1.构件名称:钢梁
2.耐火等级要求:1.5h
3.涂料品种、遍数或厚度:膨胀型(薄型)防火涂料，防火保护层厚度3~7mm
4.符合设计图纸及施工规范要求</t>
  </si>
  <si>
    <t>011404005003</t>
  </si>
  <si>
    <t>1.构件名称:屋面支撑及系杆
2.耐火等级要求:1.0h
3.涂料品种、遍数或厚度:膨胀型(薄型)防火涂料，防火保护层厚度3~7mm
4.符合设计图纸及施工规范要求</t>
  </si>
  <si>
    <t>011404005004</t>
  </si>
  <si>
    <t>1.构件名称:钢梯
2.耐火等级要求:满足≥1小时耐火极限
3.符合设计图纸及施工规范要求</t>
  </si>
  <si>
    <t>屋面及防水工程</t>
  </si>
  <si>
    <t>010605003001</t>
  </si>
  <si>
    <t>钢屋面板【R-1、R-2】</t>
  </si>
  <si>
    <t>1.钢材品种、规格:0.6厚外层压型镀铝锌钢板,双面镀铝锌含量150g/m2,外覆HDP涂层,360度直立锁边
2.100mm厚环保玻璃棉,容重24kg/m3,无甲醛无丙烯酸,里外憎水率≥98%,连续压缩回弹率≥95%
3.≥2.5厚冷弯镀锌型钢衬檩,衬檩高度≥保温层厚度
4.≥2.5厚冷弯镀锌型钢支撑件
5.0.5厚内层压型镀铝锌钢板,双面镀铝锌含量100g/m2,外覆PE涂层
6.项目位于严寒地区及寒冷地区或室内存在湿气时,保温棉底部需带FFR耐水阻燃型贴面;如采用无贴面的保温棉,需增设阻燃型隔气层。
7.注:FFR耐水阻燃型贴面要求水洗60分钟后氧指数≥26%,测试方法参见JC/T2028-2018
8.含檐口收边，具体做法详见图集17J925-1 1/2-50页</t>
  </si>
  <si>
    <t>丙类仓库-土建工程</t>
  </si>
  <si>
    <t>010607003002</t>
  </si>
  <si>
    <t>1.钢材品种、规格:Q355B XZ型镀锌钢檩条
2.构件涂(镀)层要求:镀层标准为A级,镀锌量275g/m2
3.化学除锈,除锈等级为Be级
4.金属结构件场内运输
5.符合设计图纸及施工规范要求</t>
  </si>
  <si>
    <t>010607002002</t>
  </si>
  <si>
    <t>1.钢材品种、规格:Q235B 圆钢+圆管
2.金属表面喷砂防锈处理,其级别达到Sa2.5级
3.探伤要求:金属结构件场内运输
4.符合设计图纸及施工规范要求</t>
  </si>
  <si>
    <t>010607009002</t>
  </si>
  <si>
    <t>1.不锈钢天沟
2.钢材品种、规格:3厚成品不锈钢天沟
3.具体做法详图集17J925-1-12/2-56
4.符合设计图纸以及施工规范要求</t>
  </si>
  <si>
    <t>010506025004</t>
  </si>
  <si>
    <t>011402003002</t>
  </si>
  <si>
    <t>011404005005</t>
  </si>
  <si>
    <t>010605003002</t>
  </si>
  <si>
    <t>钢屋面板【R-1】</t>
  </si>
  <si>
    <t>1.钢材品种、规格:0.6厚外层压型镀铝锌钢板,双面镀铝锌含量150g/m2,外覆HDP涂层,360度直立锁边
2.100mm厚环保玻璃棉,容重16kg/m3,无甲醛无丙烯酸,里外憎水率≥98%,连续压缩回弹率≥95%
3.≥2.5厚冷弯镀锌型钢衬檩,衬檩高度≥保温层厚度
4.≥2.5厚冷弯镀锌型钢支撑件
5.0.5厚内层压型镀铝锌钢板,双面镀铝锌含量100g/m2,外覆PE涂层
6.项目位于严寒地区及寒冷地区或室内存在湿气时,保温棉底部需带FFR耐水阻燃型贴面;如采用无贴面的保温棉,需增设阻燃型隔气层。
7.注:FFR耐水阻燃型贴面要求水洗60分钟后氧指数≥26%,测试方法参见JC/T2028-2018
8.含檐口收边，具体做法详见图集17J925-1 1/2-50页</t>
  </si>
  <si>
    <t>原辅料罐区-土建工程</t>
  </si>
  <si>
    <t>010603001002</t>
  </si>
  <si>
    <t>1.柱类型:钢柱
2.钢材品种、规格:Q355B H型钢
3.含柱脚肋板、柱拼接处构件等
4.含制作安装费，场内运输等
5.抛丸(喷砂)除锈处理 ,除锈质量等级应达到Sa2.5级标准
6.符合设计图纸及施工规范要求</t>
  </si>
  <si>
    <t>010604001002</t>
  </si>
  <si>
    <t>1.梁类型:钢梁
2.钢材品种、规格:Q355B H型钢
3.含梁拼接处构件等
4.含制作安装费，场内运输等
5.抛丸(喷砂)除锈处理 ,除锈质量等级应达到Sa2.5级标准
6.符合设计图纸及施工规范要求</t>
  </si>
  <si>
    <t>010607003003</t>
  </si>
  <si>
    <t>1.钢材品种、规格:Q355B XZ型镀锌钢檩条
2.构件涂(镀)层要求:镀层标准为A级,镀锌量275g/m2
3.含制作安装费，场内运输等
4.化学除锈,除锈等级为Be级
5.符合设计图纸及施工规范要求</t>
  </si>
  <si>
    <t>010607002003</t>
  </si>
  <si>
    <t>1.钢材品种、规格:Q235B 圆钢+圆管
2.含制作安装费，场内运输等
3.金属表面喷砂防锈处理,其级别达到Sa2.5级
4.符合设计图纸及施工规范要求</t>
  </si>
  <si>
    <t>010607009003</t>
  </si>
  <si>
    <t>1.不锈钢天沟
2.钢材品种、规格:3厚,400宽,300深成品不锈钢天沟
3.具体做法详图集17J925-1-12/2-56
4.符合设计图纸以及施工规范要求</t>
  </si>
  <si>
    <t>010506025006</t>
  </si>
  <si>
    <t>010506024011</t>
  </si>
  <si>
    <t>地脚螺栓</t>
  </si>
  <si>
    <t>1.螺栓种类:地脚螺栓
2.规格:M24
3.符合设计图纸及施工规范要求</t>
  </si>
  <si>
    <t>010506024012</t>
  </si>
  <si>
    <t>1.螺栓种类:高强度螺栓
2.规格:M20-10.9S
3.符合设计图纸及施工规范要求</t>
  </si>
  <si>
    <t>010502004003</t>
  </si>
  <si>
    <t>二次浇筑</t>
  </si>
  <si>
    <t>1.混凝土种类:预拌
2.混凝土强度等级:普通商品混凝土 C30细石混凝土
3.混凝土拌合料要求:符合施工质量验收规范要求，综合考虑粒径、坍落度
4.输送方式:泵送高度、输送方式等综合考虑
5.其他:根据设计图纸及相关规范要求综合考虑</t>
  </si>
  <si>
    <t>m3</t>
  </si>
  <si>
    <t>011402003003</t>
  </si>
  <si>
    <t>011404005006</t>
  </si>
  <si>
    <t>011404005007</t>
  </si>
  <si>
    <t>011404005008</t>
  </si>
  <si>
    <t>010605003003</t>
  </si>
  <si>
    <t>1.钢材品种、规格:0.6厚外层压型镀铝锌钢板,双面镀铝锌含量150g/m2,外覆HDP涂层,360度直立锁边
2.符合设计图纸及施工规范要求</t>
  </si>
  <si>
    <t>埋地事故池及初雨池-土建工程</t>
  </si>
  <si>
    <t>010607006002</t>
  </si>
  <si>
    <t>1.钢材品种、规格:304不锈钢
2.符合设计图纸以及施工规范要求</t>
  </si>
  <si>
    <t>小计（不含税）</t>
  </si>
  <si>
    <t>税金（9%）</t>
  </si>
  <si>
    <t>合计（含税）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</si>
</sst>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9"/>
      <color theme="1"/>
      <name val="??"/>
      <charset val="134"/>
      <scheme val="minor"/>
    </font>
    <font>
      <sz val="9"/>
      <color theme="1"/>
      <name val="宋体"/>
      <charset val="134"/>
    </font>
    <font>
      <sz val="10"/>
      <color theme="1"/>
      <name val="宋体"/>
      <charset val="134"/>
    </font>
    <font>
      <b/>
      <sz val="9"/>
      <color theme="1"/>
      <name val="宋体"/>
      <charset val="134"/>
    </font>
    <font>
      <b/>
      <sz val="14"/>
      <color theme="1"/>
      <name val="宋体"/>
      <charset val="134"/>
    </font>
    <font>
      <sz val="10"/>
      <name val="宋体"/>
      <charset val="134"/>
    </font>
    <font>
      <b/>
      <sz val="10"/>
      <name val="宋体"/>
      <charset val="134"/>
    </font>
    <font>
      <sz val="12"/>
      <name val="宋体"/>
      <charset val="134"/>
    </font>
    <font>
      <sz val="9"/>
      <name val="宋体"/>
      <charset val="134"/>
    </font>
    <font>
      <b/>
      <sz val="14"/>
      <name val="宋体"/>
      <charset val="134"/>
    </font>
    <font>
      <b/>
      <sz val="12"/>
      <name val="宋体"/>
      <charset val="134"/>
    </font>
    <font>
      <sz val="11"/>
      <name val="宋体"/>
      <charset val="134"/>
    </font>
    <font>
      <b/>
      <sz val="18"/>
      <name val="宋体"/>
      <charset val="134"/>
    </font>
    <font>
      <b/>
      <sz val="22"/>
      <name val="宋体"/>
      <charset val="134"/>
    </font>
    <font>
      <sz val="14"/>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color rgb="FFFF0000"/>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4" borderId="15" applyNumberFormat="0" applyAlignment="0" applyProtection="0">
      <alignment vertical="center"/>
    </xf>
    <xf numFmtId="0" fontId="25" fillId="5" borderId="16" applyNumberFormat="0" applyAlignment="0" applyProtection="0">
      <alignment vertical="center"/>
    </xf>
    <xf numFmtId="0" fontId="26" fillId="5" borderId="15" applyNumberFormat="0" applyAlignment="0" applyProtection="0">
      <alignment vertical="center"/>
    </xf>
    <xf numFmtId="0" fontId="27" fillId="6"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cellStyleXfs>
  <cellXfs count="63">
    <xf numFmtId="0" fontId="0" fillId="0" borderId="0" xfId="49"/>
    <xf numFmtId="0" fontId="1" fillId="0" borderId="0" xfId="49" applyFont="1" applyAlignment="1">
      <alignment vertical="center"/>
    </xf>
    <xf numFmtId="0" fontId="2" fillId="0" borderId="0" xfId="49" applyFont="1" applyAlignment="1">
      <alignment vertical="center"/>
    </xf>
    <xf numFmtId="0" fontId="3" fillId="0" borderId="0" xfId="49" applyFont="1" applyAlignment="1">
      <alignment vertical="center"/>
    </xf>
    <xf numFmtId="0" fontId="0" fillId="0" borderId="0" xfId="49" applyAlignment="1">
      <alignment horizontal="center"/>
    </xf>
    <xf numFmtId="176" fontId="0" fillId="0" borderId="0" xfId="49" applyNumberFormat="1" applyAlignment="1">
      <alignment horizont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2" fillId="0" borderId="0" xfId="49" applyFont="1" applyAlignment="1">
      <alignment horizontal="left" vertical="center"/>
    </xf>
    <xf numFmtId="0" fontId="2" fillId="0" borderId="0" xfId="49" applyFont="1" applyAlignment="1">
      <alignment horizontal="center" vertical="center"/>
    </xf>
    <xf numFmtId="176" fontId="2" fillId="0" borderId="0" xfId="49" applyNumberFormat="1" applyFont="1" applyAlignment="1">
      <alignment horizontal="center" vertical="center"/>
    </xf>
    <xf numFmtId="0" fontId="5" fillId="2" borderId="1" xfId="49"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0" fontId="5" fillId="2" borderId="1" xfId="49" applyFont="1" applyFill="1" applyBorder="1" applyAlignment="1">
      <alignment horizontal="left" vertical="center" wrapText="1"/>
    </xf>
    <xf numFmtId="0" fontId="6" fillId="2" borderId="1" xfId="49" applyFont="1" applyFill="1" applyBorder="1" applyAlignment="1">
      <alignment horizontal="center" vertical="center" wrapText="1"/>
    </xf>
    <xf numFmtId="176" fontId="6" fillId="2" borderId="1" xfId="49" applyNumberFormat="1" applyFont="1" applyFill="1" applyBorder="1" applyAlignment="1">
      <alignment horizontal="center"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176" fontId="9"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xf>
    <xf numFmtId="0" fontId="8" fillId="0" borderId="1" xfId="0" applyFont="1" applyFill="1" applyBorder="1" applyAlignment="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176" fontId="7" fillId="0" borderId="1" xfId="0" applyNumberFormat="1" applyFont="1" applyFill="1" applyBorder="1" applyAlignment="1">
      <alignmen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176" fontId="7" fillId="0" borderId="0" xfId="0" applyNumberFormat="1" applyFont="1" applyFill="1" applyAlignment="1">
      <alignment vertical="center"/>
    </xf>
    <xf numFmtId="176"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0" fillId="0" borderId="0" xfId="49" applyFont="1" applyFill="1" applyBorder="1" applyAlignment="1"/>
    <xf numFmtId="0" fontId="8" fillId="2" borderId="0" xfId="49" applyFont="1" applyFill="1" applyBorder="1" applyAlignment="1">
      <alignment horizontal="left" vertical="center" wrapText="1"/>
    </xf>
    <xf numFmtId="0" fontId="12" fillId="2" borderId="10" xfId="49" applyFont="1" applyFill="1" applyBorder="1" applyAlignment="1">
      <alignment horizontal="center" wrapText="1"/>
    </xf>
    <xf numFmtId="0" fontId="12" fillId="2" borderId="0" xfId="49" applyFont="1" applyFill="1" applyBorder="1" applyAlignment="1">
      <alignment horizontal="left" wrapText="1"/>
    </xf>
    <xf numFmtId="0" fontId="13" fillId="2" borderId="0" xfId="49" applyFont="1" applyFill="1" applyBorder="1" applyAlignment="1">
      <alignment horizontal="center" wrapText="1"/>
    </xf>
    <xf numFmtId="0" fontId="13" fillId="2" borderId="0" xfId="49" applyFont="1" applyFill="1" applyBorder="1" applyAlignment="1">
      <alignment wrapText="1"/>
    </xf>
    <xf numFmtId="0" fontId="9" fillId="2" borderId="0" xfId="49" applyFont="1" applyFill="1" applyBorder="1" applyAlignment="1">
      <alignment horizontal="center" wrapText="1"/>
    </xf>
    <xf numFmtId="0" fontId="14" fillId="2" borderId="10" xfId="49" applyFont="1" applyFill="1" applyBorder="1" applyAlignment="1">
      <alignment horizontal="center" wrapText="1"/>
    </xf>
    <xf numFmtId="0" fontId="9" fillId="2" borderId="0" xfId="49" applyFont="1" applyFill="1" applyBorder="1" applyAlignment="1">
      <alignment horizontal="right" wrapText="1"/>
    </xf>
    <xf numFmtId="0" fontId="5" fillId="2" borderId="11" xfId="49" applyFont="1" applyFill="1" applyBorder="1" applyAlignment="1">
      <alignment horizontal="center" vertical="top" wrapText="1"/>
    </xf>
    <xf numFmtId="0" fontId="7" fillId="2" borderId="0" xfId="49" applyFont="1" applyFill="1" applyBorder="1" applyAlignment="1">
      <alignment horizontal="left" wrapText="1"/>
    </xf>
    <xf numFmtId="0" fontId="14" fillId="2" borderId="10" xfId="49" applyFont="1" applyFill="1" applyBorder="1" applyAlignment="1">
      <alignment wrapText="1"/>
    </xf>
    <xf numFmtId="0" fontId="14" fillId="2" borderId="0" xfId="49" applyFont="1" applyFill="1" applyBorder="1" applyAlignment="1">
      <alignment horizontal="left" wrapText="1"/>
    </xf>
    <xf numFmtId="0" fontId="5" fillId="2" borderId="0" xfId="49" applyFont="1" applyFill="1" applyBorder="1" applyAlignment="1">
      <alignment horizontal="center" vertical="top" wrapText="1"/>
    </xf>
    <xf numFmtId="0" fontId="8" fillId="2" borderId="0" xfId="49" applyFont="1" applyFill="1" applyBorder="1" applyAlignment="1">
      <alignment horizontal="center" vertical="center" wrapText="1"/>
    </xf>
    <xf numFmtId="0" fontId="7" fillId="2" borderId="0" xfId="49" applyFont="1" applyFill="1" applyBorder="1" applyAlignment="1">
      <alignment vertical="center" wrapText="1"/>
    </xf>
    <xf numFmtId="0" fontId="9" fillId="2" borderId="0" xfId="49" applyFont="1" applyFill="1" applyBorder="1" applyAlignment="1">
      <alignment horizontal="left" wrapText="1"/>
    </xf>
    <xf numFmtId="0" fontId="8" fillId="2" borderId="0" xfId="49" applyFont="1" applyFill="1" applyBorder="1" applyAlignment="1">
      <alignment horizontal="right" vertical="top" wrapText="1"/>
    </xf>
    <xf numFmtId="0" fontId="8" fillId="2" borderId="0" xfId="49"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view="pageBreakPreview" zoomScaleNormal="100" workbookViewId="0">
      <selection activeCell="K22" sqref="K22"/>
    </sheetView>
  </sheetViews>
  <sheetFormatPr defaultColWidth="8.23809523809524" defaultRowHeight="12" outlineLevelCol="6"/>
  <cols>
    <col min="1" max="1" width="16" style="44" customWidth="1"/>
    <col min="2" max="2" width="2.28571428571429" style="44" customWidth="1"/>
    <col min="3" max="3" width="19.8095238095238" style="44" customWidth="1"/>
    <col min="4" max="4" width="20.7619047619048" style="44" customWidth="1"/>
    <col min="5" max="5" width="37.2" style="44" customWidth="1"/>
    <col min="6" max="6" width="2.56190476190476" style="44" customWidth="1"/>
    <col min="7" max="7" width="8.88571428571429" style="44" customWidth="1"/>
    <col min="8" max="16384" width="8.23809523809524" style="44"/>
  </cols>
  <sheetData>
    <row r="1" s="44" customFormat="1" ht="127.5" customHeight="1" spans="1:7">
      <c r="A1" s="45"/>
      <c r="B1" s="45"/>
      <c r="C1" s="46" t="s">
        <v>0</v>
      </c>
      <c r="D1" s="46"/>
      <c r="E1" s="46"/>
      <c r="F1" s="46"/>
      <c r="G1" s="47" t="s">
        <v>1</v>
      </c>
    </row>
    <row r="2" s="44" customFormat="1" ht="60" customHeight="1" spans="1:7">
      <c r="A2" s="48" t="s">
        <v>2</v>
      </c>
      <c r="B2" s="48"/>
      <c r="C2" s="48"/>
      <c r="D2" s="48"/>
      <c r="E2" s="48"/>
      <c r="F2" s="48"/>
      <c r="G2" s="48"/>
    </row>
    <row r="3" s="44" customFormat="1" ht="75" customHeight="1" spans="1:7">
      <c r="A3" s="49"/>
      <c r="B3" s="50" t="s">
        <v>3</v>
      </c>
      <c r="C3" s="50"/>
      <c r="D3" s="51" t="s">
        <v>4</v>
      </c>
      <c r="E3" s="51"/>
      <c r="F3" s="49"/>
      <c r="G3" s="49"/>
    </row>
    <row r="4" s="44" customFormat="1" ht="65" customHeight="1" spans="1:7">
      <c r="A4" s="49"/>
      <c r="B4" s="52"/>
      <c r="C4" s="52"/>
      <c r="D4" s="53"/>
      <c r="E4" s="53"/>
      <c r="F4" s="49"/>
      <c r="G4" s="49"/>
    </row>
    <row r="5" s="44" customFormat="1" ht="60" customHeight="1" spans="1:7">
      <c r="A5" s="54"/>
      <c r="B5" s="50" t="s">
        <v>5</v>
      </c>
      <c r="C5" s="50"/>
      <c r="D5" s="55"/>
      <c r="E5" s="56" t="s">
        <v>6</v>
      </c>
      <c r="F5" s="54"/>
      <c r="G5" s="54"/>
    </row>
    <row r="6" s="44" customFormat="1" ht="36" customHeight="1" spans="1:7">
      <c r="A6" s="54"/>
      <c r="B6" s="52"/>
      <c r="C6" s="52"/>
      <c r="D6" s="53"/>
      <c r="E6" s="57"/>
      <c r="F6" s="54"/>
      <c r="G6" s="54"/>
    </row>
    <row r="7" s="44" customFormat="1" ht="60.75" customHeight="1" spans="1:7">
      <c r="A7" s="54"/>
      <c r="B7" s="50" t="s">
        <v>7</v>
      </c>
      <c r="C7" s="50"/>
      <c r="D7" s="55"/>
      <c r="E7" s="56" t="s">
        <v>8</v>
      </c>
      <c r="F7" s="54"/>
      <c r="G7" s="54"/>
    </row>
    <row r="8" s="44" customFormat="1" ht="36" customHeight="1" spans="1:7">
      <c r="A8" s="54"/>
      <c r="B8" s="58"/>
      <c r="C8" s="58"/>
      <c r="D8" s="53"/>
      <c r="E8" s="57"/>
      <c r="F8" s="58"/>
      <c r="G8" s="58"/>
    </row>
    <row r="9" s="44" customFormat="1" ht="69.75" customHeight="1" spans="1:7">
      <c r="A9" s="54"/>
      <c r="B9" s="59"/>
      <c r="C9" s="59"/>
      <c r="D9" s="50"/>
      <c r="E9" s="50"/>
      <c r="F9" s="54"/>
      <c r="G9" s="54"/>
    </row>
    <row r="10" s="44" customFormat="1" ht="18" customHeight="1" spans="1:7">
      <c r="A10" s="54"/>
      <c r="B10" s="59"/>
      <c r="C10" s="59"/>
      <c r="D10" s="60"/>
      <c r="E10" s="60"/>
      <c r="F10" s="61"/>
      <c r="G10" s="61"/>
    </row>
    <row r="11" s="44" customFormat="1" ht="18" customHeight="1" spans="1:7">
      <c r="A11" s="45"/>
      <c r="B11" s="45"/>
      <c r="C11" s="58"/>
      <c r="D11" s="58"/>
      <c r="E11" s="58"/>
      <c r="F11" s="58"/>
      <c r="G11" s="62"/>
    </row>
  </sheetData>
  <mergeCells count="24">
    <mergeCell ref="A1:B1"/>
    <mergeCell ref="C1:F1"/>
    <mergeCell ref="A2:G2"/>
    <mergeCell ref="B3:C3"/>
    <mergeCell ref="D3:E3"/>
    <mergeCell ref="B4:C4"/>
    <mergeCell ref="D4:E4"/>
    <mergeCell ref="B5:C5"/>
    <mergeCell ref="F5:G5"/>
    <mergeCell ref="B6:C6"/>
    <mergeCell ref="D6:E6"/>
    <mergeCell ref="F6:G6"/>
    <mergeCell ref="B7:C7"/>
    <mergeCell ref="F7:G7"/>
    <mergeCell ref="B8:C8"/>
    <mergeCell ref="D8:E8"/>
    <mergeCell ref="F8:G8"/>
    <mergeCell ref="B9:C9"/>
    <mergeCell ref="D9:E9"/>
    <mergeCell ref="F9:G9"/>
    <mergeCell ref="B10:C10"/>
    <mergeCell ref="F10:G10"/>
    <mergeCell ref="A11:B11"/>
    <mergeCell ref="C11:F11"/>
  </mergeCells>
  <pageMargins left="0.75" right="0.75" top="1" bottom="1" header="0.5" footer="0.5"/>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view="pageBreakPreview" zoomScaleNormal="100" workbookViewId="0">
      <selection activeCell="C11" sqref="C11"/>
    </sheetView>
  </sheetViews>
  <sheetFormatPr defaultColWidth="11" defaultRowHeight="33" customHeight="1"/>
  <cols>
    <col min="1" max="1" width="120" style="39" customWidth="1"/>
    <col min="2" max="23" width="11.2571428571429" style="38"/>
    <col min="24" max="16384" width="11" style="38"/>
  </cols>
  <sheetData>
    <row r="1" s="38" customFormat="1" ht="43" customHeight="1" spans="1:1">
      <c r="A1" s="40" t="s">
        <v>9</v>
      </c>
    </row>
    <row r="2" s="38" customFormat="1" ht="44" customHeight="1" spans="1:1">
      <c r="A2" s="41" t="s">
        <v>10</v>
      </c>
    </row>
    <row r="3" s="38" customFormat="1" ht="181" customHeight="1" spans="1:1">
      <c r="A3" s="42" t="s">
        <v>11</v>
      </c>
    </row>
    <row r="4" s="38" customFormat="1" ht="42" customHeight="1" spans="1:1">
      <c r="A4" s="41" t="s">
        <v>12</v>
      </c>
    </row>
    <row r="5" s="38" customFormat="1" ht="42" customHeight="1" spans="1:1">
      <c r="A5" s="41" t="s">
        <v>13</v>
      </c>
    </row>
    <row r="6" s="38" customFormat="1" ht="53" customHeight="1" spans="1:1">
      <c r="A6" s="43" t="s">
        <v>14</v>
      </c>
    </row>
    <row r="7" s="38" customFormat="1" ht="34" customHeight="1" spans="1:1">
      <c r="A7" s="43" t="s">
        <v>15</v>
      </c>
    </row>
    <row r="8" s="38" customFormat="1" ht="50" customHeight="1" spans="1:1">
      <c r="A8" s="43" t="s">
        <v>16</v>
      </c>
    </row>
    <row r="9" s="38" customFormat="1" ht="34" customHeight="1" spans="1:1">
      <c r="A9" s="43" t="s">
        <v>17</v>
      </c>
    </row>
    <row r="10" s="38" customFormat="1" ht="34" customHeight="1" spans="1:1">
      <c r="A10" s="43" t="s">
        <v>18</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view="pageBreakPreview" zoomScale="130" zoomScaleNormal="100" workbookViewId="0">
      <selection activeCell="H9" sqref="H9"/>
    </sheetView>
  </sheetViews>
  <sheetFormatPr defaultColWidth="9" defaultRowHeight="14.25"/>
  <cols>
    <col min="1" max="1" width="6.87619047619048" style="16" customWidth="1"/>
    <col min="2" max="2" width="19.1238095238095" style="16" customWidth="1"/>
    <col min="3" max="3" width="28.5047619047619" style="16" customWidth="1"/>
    <col min="4" max="4" width="28" style="16" customWidth="1"/>
    <col min="5" max="5" width="23.7619047619048" style="16" customWidth="1"/>
    <col min="6" max="6" width="20.7619047619048" style="16" customWidth="1"/>
    <col min="7" max="8" width="9" style="16"/>
    <col min="9" max="10" width="13.1809523809524" style="17" customWidth="1"/>
    <col min="11" max="16384" width="9" style="16"/>
  </cols>
  <sheetData>
    <row r="1" s="16" customFormat="1" ht="54" customHeight="1" spans="1:10">
      <c r="A1" s="18" t="s">
        <v>19</v>
      </c>
      <c r="B1" s="18"/>
      <c r="C1" s="18"/>
      <c r="D1" s="19"/>
      <c r="E1" s="18"/>
      <c r="F1" s="18"/>
      <c r="I1" s="17"/>
      <c r="J1" s="17"/>
    </row>
    <row r="2" s="16" customFormat="1" ht="52" customHeight="1" spans="1:10">
      <c r="A2" s="20" t="s">
        <v>20</v>
      </c>
      <c r="B2" s="20" t="s">
        <v>21</v>
      </c>
      <c r="C2" s="21" t="s">
        <v>22</v>
      </c>
      <c r="D2" s="21" t="s">
        <v>23</v>
      </c>
      <c r="E2" s="22" t="s">
        <v>24</v>
      </c>
      <c r="F2" s="20" t="s">
        <v>25</v>
      </c>
      <c r="I2" s="17"/>
      <c r="J2" s="17"/>
    </row>
    <row r="3" s="16" customFormat="1" ht="52" customHeight="1" spans="1:10">
      <c r="A3" s="23">
        <v>1</v>
      </c>
      <c r="B3" s="23" t="s">
        <v>26</v>
      </c>
      <c r="C3" s="24">
        <v>4814917.4362926</v>
      </c>
      <c r="D3" s="24">
        <f>C3*0.85</f>
        <v>4092679.82084871</v>
      </c>
      <c r="E3" s="25"/>
      <c r="F3" s="25"/>
      <c r="I3" s="17"/>
      <c r="J3" s="17"/>
    </row>
    <row r="4" s="16" customFormat="1" ht="52" customHeight="1" spans="1:10">
      <c r="A4" s="26" t="s">
        <v>27</v>
      </c>
      <c r="B4" s="27"/>
      <c r="C4" s="28"/>
      <c r="D4" s="29" t="s">
        <v>28</v>
      </c>
      <c r="E4" s="30"/>
      <c r="F4" s="31"/>
      <c r="I4" s="17"/>
      <c r="J4" s="17"/>
    </row>
    <row r="5" s="16" customFormat="1" ht="52" customHeight="1" spans="1:10">
      <c r="A5" s="32"/>
      <c r="B5" s="33"/>
      <c r="C5" s="34"/>
      <c r="D5" s="29" t="s">
        <v>29</v>
      </c>
      <c r="E5" s="30"/>
      <c r="F5" s="31"/>
      <c r="I5" s="17"/>
      <c r="J5" s="17"/>
    </row>
    <row r="7" spans="1:10">
      <c r="D7" s="35"/>
    </row>
    <row r="8" spans="1:10">
      <c r="D8" s="35"/>
    </row>
    <row r="9" s="16" customFormat="1" spans="1:10">
      <c r="C9" s="36"/>
      <c r="D9" s="36"/>
      <c r="I9" s="17"/>
      <c r="J9" s="17"/>
    </row>
    <row r="10" s="16" customFormat="1" spans="1:10">
      <c r="D10" s="36"/>
      <c r="I10" s="17"/>
      <c r="J10" s="17"/>
    </row>
    <row r="11" s="16" customFormat="1" spans="1:10">
      <c r="D11" s="36"/>
      <c r="I11" s="17"/>
      <c r="J11" s="17"/>
    </row>
    <row r="12" s="16" customFormat="1" spans="1:10">
      <c r="D12" s="37"/>
      <c r="I12" s="17"/>
      <c r="J12" s="17"/>
    </row>
  </sheetData>
  <mergeCells count="4">
    <mergeCell ref="A1:F1"/>
    <mergeCell ref="E4:F4"/>
    <mergeCell ref="E5:F5"/>
    <mergeCell ref="A4:C5"/>
  </mergeCells>
  <printOptions horizontalCentered="1"/>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abSelected="1" view="pageBreakPreview" zoomScaleNormal="100" workbookViewId="0">
      <pane ySplit="4" topLeftCell="A47" activePane="bottomLeft" state="frozen"/>
      <selection/>
      <selection pane="bottomLeft" activeCell="K58" sqref="K58"/>
    </sheetView>
  </sheetViews>
  <sheetFormatPr defaultColWidth="9.14285714285714" defaultRowHeight="12" outlineLevelCol="7"/>
  <cols>
    <col min="1" max="1" width="9.14285714285714" style="4"/>
    <col min="2" max="2" width="16" customWidth="1"/>
    <col min="3" max="3" width="20" customWidth="1"/>
    <col min="4" max="4" width="54.2857142857143" customWidth="1"/>
    <col min="5" max="5" width="6.14285714285714" customWidth="1"/>
    <col min="6" max="7" width="11" style="5" customWidth="1"/>
    <col min="8" max="8" width="13.5714285714286" style="5" customWidth="1"/>
  </cols>
  <sheetData>
    <row r="1" s="1" customFormat="1" ht="31" customHeight="1" spans="1:8">
      <c r="A1" s="6" t="s">
        <v>30</v>
      </c>
      <c r="B1" s="6"/>
      <c r="C1" s="6"/>
      <c r="D1" s="6"/>
      <c r="E1" s="6"/>
      <c r="F1" s="7"/>
      <c r="G1" s="7"/>
      <c r="H1" s="7"/>
    </row>
    <row r="2" s="2" customFormat="1" ht="27" customHeight="1" spans="1:8">
      <c r="A2" s="8" t="s">
        <v>31</v>
      </c>
      <c r="E2" s="9"/>
      <c r="F2" s="10"/>
      <c r="G2" s="10"/>
      <c r="H2" s="10"/>
    </row>
    <row r="3" ht="17" customHeight="1" spans="1:8">
      <c r="A3" s="11" t="s">
        <v>20</v>
      </c>
      <c r="B3" s="11" t="s">
        <v>32</v>
      </c>
      <c r="C3" s="11" t="s">
        <v>33</v>
      </c>
      <c r="D3" s="11" t="s">
        <v>34</v>
      </c>
      <c r="E3" s="11" t="s">
        <v>35</v>
      </c>
      <c r="F3" s="12" t="s">
        <v>36</v>
      </c>
      <c r="G3" s="12" t="s">
        <v>37</v>
      </c>
      <c r="H3" s="12"/>
    </row>
    <row r="4" ht="17" customHeight="1" spans="1:8">
      <c r="A4" s="11"/>
      <c r="B4" s="11"/>
      <c r="C4" s="11"/>
      <c r="D4" s="11"/>
      <c r="E4" s="11"/>
      <c r="F4" s="12"/>
      <c r="G4" s="12" t="s">
        <v>38</v>
      </c>
      <c r="H4" s="12" t="s">
        <v>39</v>
      </c>
    </row>
    <row r="5" customFormat="1" ht="24" spans="1:8">
      <c r="A5" s="11">
        <v>1</v>
      </c>
      <c r="B5" s="13"/>
      <c r="C5" s="13" t="s">
        <v>40</v>
      </c>
      <c r="D5" s="13"/>
      <c r="E5" s="13"/>
      <c r="F5" s="12"/>
      <c r="G5" s="12"/>
      <c r="H5" s="12"/>
    </row>
    <row r="6" customFormat="1" spans="1:8">
      <c r="A6" s="11">
        <v>2</v>
      </c>
      <c r="B6" s="13"/>
      <c r="C6" s="13" t="s">
        <v>41</v>
      </c>
      <c r="D6" s="13"/>
      <c r="E6" s="11"/>
      <c r="F6" s="12"/>
      <c r="G6" s="12"/>
      <c r="H6" s="12"/>
    </row>
    <row r="7" customFormat="1" ht="106" customHeight="1" spans="1:8">
      <c r="A7" s="11">
        <v>3</v>
      </c>
      <c r="B7" s="13" t="s">
        <v>42</v>
      </c>
      <c r="C7" s="13" t="s">
        <v>43</v>
      </c>
      <c r="D7" s="13" t="s">
        <v>44</v>
      </c>
      <c r="E7" s="11" t="s">
        <v>45</v>
      </c>
      <c r="F7" s="12">
        <v>3.836</v>
      </c>
      <c r="G7" s="12"/>
      <c r="H7" s="12"/>
    </row>
    <row r="8" customFormat="1" ht="101" customHeight="1" spans="1:8">
      <c r="A8" s="11">
        <v>4</v>
      </c>
      <c r="B8" s="13" t="s">
        <v>46</v>
      </c>
      <c r="C8" s="13" t="s">
        <v>47</v>
      </c>
      <c r="D8" s="13" t="s">
        <v>48</v>
      </c>
      <c r="E8" s="11" t="s">
        <v>45</v>
      </c>
      <c r="F8" s="12">
        <v>136.149</v>
      </c>
      <c r="G8" s="12"/>
      <c r="H8" s="12"/>
    </row>
    <row r="9" customFormat="1" ht="101" customHeight="1" spans="1:8">
      <c r="A9" s="11">
        <v>5</v>
      </c>
      <c r="B9" s="13" t="s">
        <v>49</v>
      </c>
      <c r="C9" s="13" t="s">
        <v>50</v>
      </c>
      <c r="D9" s="13" t="s">
        <v>51</v>
      </c>
      <c r="E9" s="11" t="s">
        <v>45</v>
      </c>
      <c r="F9" s="12">
        <v>75.183</v>
      </c>
      <c r="G9" s="12"/>
      <c r="H9" s="12"/>
    </row>
    <row r="10" customFormat="1" ht="89" customHeight="1" spans="1:8">
      <c r="A10" s="11">
        <v>6</v>
      </c>
      <c r="B10" s="13" t="s">
        <v>52</v>
      </c>
      <c r="C10" s="13" t="s">
        <v>53</v>
      </c>
      <c r="D10" s="13" t="s">
        <v>54</v>
      </c>
      <c r="E10" s="11" t="s">
        <v>45</v>
      </c>
      <c r="F10" s="12">
        <v>39.046</v>
      </c>
      <c r="G10" s="12"/>
      <c r="H10" s="12"/>
    </row>
    <row r="11" customFormat="1" ht="90" customHeight="1" spans="1:8">
      <c r="A11" s="11">
        <v>7</v>
      </c>
      <c r="B11" s="13" t="s">
        <v>55</v>
      </c>
      <c r="C11" s="13" t="s">
        <v>56</v>
      </c>
      <c r="D11" s="13" t="s">
        <v>57</v>
      </c>
      <c r="E11" s="11" t="s">
        <v>45</v>
      </c>
      <c r="F11" s="12">
        <v>3.094</v>
      </c>
      <c r="G11" s="12"/>
      <c r="H11" s="12"/>
    </row>
    <row r="12" customFormat="1" ht="68" customHeight="1" spans="1:8">
      <c r="A12" s="11">
        <v>8</v>
      </c>
      <c r="B12" s="13" t="s">
        <v>58</v>
      </c>
      <c r="C12" s="13" t="s">
        <v>59</v>
      </c>
      <c r="D12" s="13" t="s">
        <v>60</v>
      </c>
      <c r="E12" s="11" t="s">
        <v>61</v>
      </c>
      <c r="F12" s="12">
        <v>513.27</v>
      </c>
      <c r="G12" s="12"/>
      <c r="H12" s="12"/>
    </row>
    <row r="13" customFormat="1" ht="52" customHeight="1" spans="1:8">
      <c r="A13" s="11">
        <v>9</v>
      </c>
      <c r="B13" s="13" t="s">
        <v>62</v>
      </c>
      <c r="C13" s="13" t="s">
        <v>63</v>
      </c>
      <c r="D13" s="13" t="s">
        <v>64</v>
      </c>
      <c r="E13" s="11" t="s">
        <v>65</v>
      </c>
      <c r="F13" s="12">
        <v>7.2</v>
      </c>
      <c r="G13" s="12"/>
      <c r="H13" s="12"/>
    </row>
    <row r="14" customFormat="1" ht="52" customHeight="1" spans="1:8">
      <c r="A14" s="11">
        <v>10</v>
      </c>
      <c r="B14" s="13" t="s">
        <v>66</v>
      </c>
      <c r="C14" s="13" t="s">
        <v>67</v>
      </c>
      <c r="D14" s="13" t="s">
        <v>68</v>
      </c>
      <c r="E14" s="11" t="s">
        <v>45</v>
      </c>
      <c r="F14" s="12">
        <v>2.788</v>
      </c>
      <c r="G14" s="12"/>
      <c r="H14" s="12"/>
    </row>
    <row r="15" customFormat="1" ht="67" customHeight="1" spans="1:8">
      <c r="A15" s="11">
        <v>11</v>
      </c>
      <c r="B15" s="13" t="s">
        <v>69</v>
      </c>
      <c r="C15" s="13" t="s">
        <v>70</v>
      </c>
      <c r="D15" s="13" t="s">
        <v>71</v>
      </c>
      <c r="E15" s="11" t="s">
        <v>72</v>
      </c>
      <c r="F15" s="12">
        <v>1152</v>
      </c>
      <c r="G15" s="12"/>
      <c r="H15" s="12"/>
    </row>
    <row r="16" customFormat="1" ht="69" customHeight="1" spans="1:8">
      <c r="A16" s="11">
        <v>12</v>
      </c>
      <c r="B16" s="13" t="s">
        <v>73</v>
      </c>
      <c r="C16" s="13" t="s">
        <v>74</v>
      </c>
      <c r="D16" s="13" t="s">
        <v>75</v>
      </c>
      <c r="E16" s="11" t="s">
        <v>61</v>
      </c>
      <c r="F16" s="12">
        <v>10617.9</v>
      </c>
      <c r="G16" s="12"/>
      <c r="H16" s="12"/>
    </row>
    <row r="17" customFormat="1" ht="69" customHeight="1" spans="1:8">
      <c r="A17" s="11">
        <v>13</v>
      </c>
      <c r="B17" s="13" t="s">
        <v>76</v>
      </c>
      <c r="C17" s="13" t="s">
        <v>77</v>
      </c>
      <c r="D17" s="13" t="s">
        <v>78</v>
      </c>
      <c r="E17" s="11" t="s">
        <v>61</v>
      </c>
      <c r="F17" s="12">
        <v>41.02</v>
      </c>
      <c r="G17" s="12"/>
      <c r="H17" s="12"/>
    </row>
    <row r="18" customFormat="1" ht="69" customHeight="1" spans="1:8">
      <c r="A18" s="11">
        <v>14</v>
      </c>
      <c r="B18" s="13" t="s">
        <v>79</v>
      </c>
      <c r="C18" s="13" t="s">
        <v>77</v>
      </c>
      <c r="D18" s="13" t="s">
        <v>80</v>
      </c>
      <c r="E18" s="11" t="s">
        <v>61</v>
      </c>
      <c r="F18" s="12">
        <v>2402.86</v>
      </c>
      <c r="G18" s="12"/>
      <c r="H18" s="12"/>
    </row>
    <row r="19" customFormat="1" ht="69" customHeight="1" spans="1:8">
      <c r="A19" s="11">
        <v>15</v>
      </c>
      <c r="B19" s="13" t="s">
        <v>81</v>
      </c>
      <c r="C19" s="13" t="s">
        <v>77</v>
      </c>
      <c r="D19" s="13" t="s">
        <v>82</v>
      </c>
      <c r="E19" s="11" t="s">
        <v>61</v>
      </c>
      <c r="F19" s="12">
        <v>990.07</v>
      </c>
      <c r="G19" s="12"/>
      <c r="H19" s="12"/>
    </row>
    <row r="20" customFormat="1" ht="52" customHeight="1" spans="1:8">
      <c r="A20" s="11">
        <v>16</v>
      </c>
      <c r="B20" s="13" t="s">
        <v>83</v>
      </c>
      <c r="C20" s="13" t="s">
        <v>77</v>
      </c>
      <c r="D20" s="13" t="s">
        <v>84</v>
      </c>
      <c r="E20" s="11" t="s">
        <v>61</v>
      </c>
      <c r="F20" s="12">
        <v>80.69</v>
      </c>
      <c r="G20" s="12"/>
      <c r="H20" s="12"/>
    </row>
    <row r="21" customFormat="1" ht="30" customHeight="1" spans="1:8">
      <c r="A21" s="11">
        <v>17</v>
      </c>
      <c r="B21" s="13"/>
      <c r="C21" s="13" t="s">
        <v>85</v>
      </c>
      <c r="D21" s="13"/>
      <c r="E21" s="11"/>
      <c r="F21" s="12"/>
      <c r="G21" s="12"/>
      <c r="H21" s="12"/>
    </row>
    <row r="22" customFormat="1" ht="190" customHeight="1" spans="1:8">
      <c r="A22" s="11">
        <v>18</v>
      </c>
      <c r="B22" s="13" t="s">
        <v>86</v>
      </c>
      <c r="C22" s="13" t="s">
        <v>87</v>
      </c>
      <c r="D22" s="13" t="s">
        <v>88</v>
      </c>
      <c r="E22" s="11" t="s">
        <v>61</v>
      </c>
      <c r="F22" s="12">
        <v>7545.15</v>
      </c>
      <c r="G22" s="12"/>
      <c r="H22" s="12"/>
    </row>
    <row r="23" customFormat="1" ht="22" customHeight="1" spans="1:8">
      <c r="A23" s="11">
        <v>19</v>
      </c>
      <c r="B23" s="13"/>
      <c r="C23" s="13" t="s">
        <v>89</v>
      </c>
      <c r="D23" s="13"/>
      <c r="E23" s="13"/>
      <c r="F23" s="12"/>
      <c r="G23" s="12"/>
      <c r="H23" s="12"/>
    </row>
    <row r="24" customFormat="1" ht="22" customHeight="1" spans="1:8">
      <c r="A24" s="11">
        <v>20</v>
      </c>
      <c r="B24" s="13"/>
      <c r="C24" s="13" t="s">
        <v>41</v>
      </c>
      <c r="D24" s="13"/>
      <c r="E24" s="11"/>
      <c r="F24" s="12"/>
      <c r="G24" s="12"/>
      <c r="H24" s="12"/>
    </row>
    <row r="25" customFormat="1" ht="90" customHeight="1" spans="1:8">
      <c r="A25" s="11">
        <v>21</v>
      </c>
      <c r="B25" s="13" t="s">
        <v>90</v>
      </c>
      <c r="C25" s="13" t="s">
        <v>50</v>
      </c>
      <c r="D25" s="13" t="s">
        <v>91</v>
      </c>
      <c r="E25" s="11" t="s">
        <v>45</v>
      </c>
      <c r="F25" s="12">
        <v>7.684</v>
      </c>
      <c r="G25" s="12"/>
      <c r="H25" s="12"/>
    </row>
    <row r="26" customFormat="1" ht="68" customHeight="1" spans="1:8">
      <c r="A26" s="11">
        <v>22</v>
      </c>
      <c r="B26" s="13" t="s">
        <v>92</v>
      </c>
      <c r="C26" s="13" t="s">
        <v>53</v>
      </c>
      <c r="D26" s="13" t="s">
        <v>93</v>
      </c>
      <c r="E26" s="11" t="s">
        <v>45</v>
      </c>
      <c r="F26" s="12">
        <v>0.323</v>
      </c>
      <c r="G26" s="12"/>
      <c r="H26" s="12"/>
    </row>
    <row r="27" customFormat="1" ht="68" customHeight="1" spans="1:8">
      <c r="A27" s="11">
        <v>23</v>
      </c>
      <c r="B27" s="13" t="s">
        <v>94</v>
      </c>
      <c r="C27" s="13" t="s">
        <v>59</v>
      </c>
      <c r="D27" s="13" t="s">
        <v>95</v>
      </c>
      <c r="E27" s="11" t="s">
        <v>61</v>
      </c>
      <c r="F27" s="12">
        <v>34.13</v>
      </c>
      <c r="G27" s="12"/>
      <c r="H27" s="12"/>
    </row>
    <row r="28" customFormat="1" ht="44" customHeight="1" spans="1:8">
      <c r="A28" s="11">
        <v>24</v>
      </c>
      <c r="B28" s="13" t="s">
        <v>96</v>
      </c>
      <c r="C28" s="13" t="s">
        <v>67</v>
      </c>
      <c r="D28" s="13" t="s">
        <v>68</v>
      </c>
      <c r="E28" s="11" t="s">
        <v>45</v>
      </c>
      <c r="F28" s="12">
        <v>0.852</v>
      </c>
      <c r="G28" s="12"/>
      <c r="H28" s="12"/>
    </row>
    <row r="29" customFormat="1" ht="73" customHeight="1" spans="1:8">
      <c r="A29" s="11">
        <v>25</v>
      </c>
      <c r="B29" s="13" t="s">
        <v>97</v>
      </c>
      <c r="C29" s="13" t="s">
        <v>74</v>
      </c>
      <c r="D29" s="13" t="s">
        <v>75</v>
      </c>
      <c r="E29" s="11" t="s">
        <v>61</v>
      </c>
      <c r="F29" s="12">
        <v>13.68</v>
      </c>
      <c r="G29" s="12"/>
      <c r="H29" s="12"/>
    </row>
    <row r="30" customFormat="1" ht="73" customHeight="1" spans="1:8">
      <c r="A30" s="11">
        <v>26</v>
      </c>
      <c r="B30" s="13" t="s">
        <v>98</v>
      </c>
      <c r="C30" s="13" t="s">
        <v>77</v>
      </c>
      <c r="D30" s="13" t="s">
        <v>82</v>
      </c>
      <c r="E30" s="11" t="s">
        <v>61</v>
      </c>
      <c r="F30" s="12">
        <v>13.68</v>
      </c>
      <c r="G30" s="12"/>
      <c r="H30" s="12"/>
    </row>
    <row r="31" customFormat="1" ht="28" customHeight="1" spans="1:8">
      <c r="A31" s="11">
        <v>27</v>
      </c>
      <c r="B31" s="13"/>
      <c r="C31" s="13" t="s">
        <v>85</v>
      </c>
      <c r="D31" s="13"/>
      <c r="E31" s="11"/>
      <c r="F31" s="12"/>
      <c r="G31" s="12"/>
      <c r="H31" s="12"/>
    </row>
    <row r="32" customFormat="1" ht="204" customHeight="1" spans="1:8">
      <c r="A32" s="11">
        <v>28</v>
      </c>
      <c r="B32" s="13" t="s">
        <v>99</v>
      </c>
      <c r="C32" s="13" t="s">
        <v>100</v>
      </c>
      <c r="D32" s="13" t="s">
        <v>101</v>
      </c>
      <c r="E32" s="11" t="s">
        <v>61</v>
      </c>
      <c r="F32" s="12">
        <v>507.69</v>
      </c>
      <c r="G32" s="12"/>
      <c r="H32" s="12"/>
    </row>
    <row r="33" customFormat="1" ht="27" customHeight="1" spans="1:8">
      <c r="A33" s="11">
        <v>29</v>
      </c>
      <c r="B33" s="13"/>
      <c r="C33" s="13" t="s">
        <v>102</v>
      </c>
      <c r="D33" s="13"/>
      <c r="E33" s="13"/>
      <c r="F33" s="12"/>
      <c r="G33" s="12"/>
      <c r="H33" s="12"/>
    </row>
    <row r="34" customFormat="1" ht="27" customHeight="1" spans="1:8">
      <c r="A34" s="11">
        <v>30</v>
      </c>
      <c r="B34" s="13"/>
      <c r="C34" s="13" t="s">
        <v>41</v>
      </c>
      <c r="D34" s="13"/>
      <c r="E34" s="11"/>
      <c r="F34" s="12"/>
      <c r="G34" s="12"/>
      <c r="H34" s="12"/>
    </row>
    <row r="35" customFormat="1" ht="95" customHeight="1" spans="1:8">
      <c r="A35" s="11">
        <v>31</v>
      </c>
      <c r="B35" s="13" t="s">
        <v>103</v>
      </c>
      <c r="C35" s="13" t="s">
        <v>43</v>
      </c>
      <c r="D35" s="13" t="s">
        <v>104</v>
      </c>
      <c r="E35" s="11" t="s">
        <v>45</v>
      </c>
      <c r="F35" s="12">
        <v>2.213</v>
      </c>
      <c r="G35" s="12"/>
      <c r="H35" s="12"/>
    </row>
    <row r="36" customFormat="1" ht="95" customHeight="1" spans="1:8">
      <c r="A36" s="11">
        <v>32</v>
      </c>
      <c r="B36" s="13" t="s">
        <v>105</v>
      </c>
      <c r="C36" s="13" t="s">
        <v>47</v>
      </c>
      <c r="D36" s="13" t="s">
        <v>106</v>
      </c>
      <c r="E36" s="11" t="s">
        <v>45</v>
      </c>
      <c r="F36" s="12">
        <v>0.605</v>
      </c>
      <c r="G36" s="12"/>
      <c r="H36" s="12"/>
    </row>
    <row r="37" customFormat="1" ht="95" customHeight="1" spans="1:8">
      <c r="A37" s="11">
        <v>33</v>
      </c>
      <c r="B37" s="13" t="s">
        <v>107</v>
      </c>
      <c r="C37" s="13" t="s">
        <v>50</v>
      </c>
      <c r="D37" s="13" t="s">
        <v>108</v>
      </c>
      <c r="E37" s="11" t="s">
        <v>45</v>
      </c>
      <c r="F37" s="12">
        <v>1.121</v>
      </c>
      <c r="G37" s="12"/>
      <c r="H37" s="12"/>
    </row>
    <row r="38" customFormat="1" ht="66" customHeight="1" spans="1:8">
      <c r="A38" s="11">
        <v>34</v>
      </c>
      <c r="B38" s="13" t="s">
        <v>109</v>
      </c>
      <c r="C38" s="13" t="s">
        <v>53</v>
      </c>
      <c r="D38" s="13" t="s">
        <v>110</v>
      </c>
      <c r="E38" s="11" t="s">
        <v>45</v>
      </c>
      <c r="F38" s="12">
        <v>0.976</v>
      </c>
      <c r="G38" s="12"/>
      <c r="H38" s="12"/>
    </row>
    <row r="39" customFormat="1" ht="66" customHeight="1" spans="1:8">
      <c r="A39" s="11">
        <v>35</v>
      </c>
      <c r="B39" s="13" t="s">
        <v>111</v>
      </c>
      <c r="C39" s="13" t="s">
        <v>59</v>
      </c>
      <c r="D39" s="13" t="s">
        <v>112</v>
      </c>
      <c r="E39" s="11" t="s">
        <v>61</v>
      </c>
      <c r="F39" s="12">
        <v>28</v>
      </c>
      <c r="G39" s="12"/>
      <c r="H39" s="12"/>
    </row>
    <row r="40" customFormat="1" ht="48" customHeight="1" spans="1:8">
      <c r="A40" s="11">
        <v>36</v>
      </c>
      <c r="B40" s="13" t="s">
        <v>113</v>
      </c>
      <c r="C40" s="13" t="s">
        <v>67</v>
      </c>
      <c r="D40" s="13" t="s">
        <v>68</v>
      </c>
      <c r="E40" s="11" t="s">
        <v>45</v>
      </c>
      <c r="F40" s="12">
        <v>0.218</v>
      </c>
      <c r="G40" s="12"/>
      <c r="H40" s="12"/>
    </row>
    <row r="41" customFormat="1" ht="48" customHeight="1" spans="1:8">
      <c r="A41" s="11">
        <v>37</v>
      </c>
      <c r="B41" s="13" t="s">
        <v>114</v>
      </c>
      <c r="C41" s="13" t="s">
        <v>115</v>
      </c>
      <c r="D41" s="13" t="s">
        <v>116</v>
      </c>
      <c r="E41" s="11" t="s">
        <v>72</v>
      </c>
      <c r="F41" s="12">
        <v>40</v>
      </c>
      <c r="G41" s="12"/>
      <c r="H41" s="12"/>
    </row>
    <row r="42" customFormat="1" ht="48" customHeight="1" spans="1:8">
      <c r="A42" s="11">
        <v>38</v>
      </c>
      <c r="B42" s="13" t="s">
        <v>117</v>
      </c>
      <c r="C42" s="13" t="s">
        <v>70</v>
      </c>
      <c r="D42" s="13" t="s">
        <v>118</v>
      </c>
      <c r="E42" s="11" t="s">
        <v>72</v>
      </c>
      <c r="F42" s="12">
        <v>96</v>
      </c>
      <c r="G42" s="12"/>
      <c r="H42" s="12"/>
    </row>
    <row r="43" customFormat="1" ht="96" customHeight="1" spans="1:8">
      <c r="A43" s="11">
        <v>39</v>
      </c>
      <c r="B43" s="13" t="s">
        <v>119</v>
      </c>
      <c r="C43" s="13" t="s">
        <v>120</v>
      </c>
      <c r="D43" s="13" t="s">
        <v>121</v>
      </c>
      <c r="E43" s="11" t="s">
        <v>122</v>
      </c>
      <c r="F43" s="12">
        <v>0.96</v>
      </c>
      <c r="G43" s="12"/>
      <c r="H43" s="12"/>
    </row>
    <row r="44" customFormat="1" ht="96" customHeight="1" spans="1:8">
      <c r="A44" s="11">
        <v>40</v>
      </c>
      <c r="B44" s="13" t="s">
        <v>123</v>
      </c>
      <c r="C44" s="13" t="s">
        <v>74</v>
      </c>
      <c r="D44" s="13" t="s">
        <v>75</v>
      </c>
      <c r="E44" s="11" t="s">
        <v>61</v>
      </c>
      <c r="F44" s="12">
        <v>113.71</v>
      </c>
      <c r="G44" s="12"/>
      <c r="H44" s="12"/>
    </row>
    <row r="45" customFormat="1" ht="96" customHeight="1" spans="1:8">
      <c r="A45" s="11">
        <v>41</v>
      </c>
      <c r="B45" s="13" t="s">
        <v>124</v>
      </c>
      <c r="C45" s="13" t="s">
        <v>77</v>
      </c>
      <c r="D45" s="13" t="s">
        <v>78</v>
      </c>
      <c r="E45" s="11" t="s">
        <v>61</v>
      </c>
      <c r="F45" s="12">
        <v>61.17</v>
      </c>
      <c r="G45" s="12"/>
      <c r="H45" s="12"/>
    </row>
    <row r="46" customFormat="1" ht="96" customHeight="1" spans="1:8">
      <c r="A46" s="11">
        <v>42</v>
      </c>
      <c r="B46" s="13" t="s">
        <v>125</v>
      </c>
      <c r="C46" s="13" t="s">
        <v>77</v>
      </c>
      <c r="D46" s="13" t="s">
        <v>80</v>
      </c>
      <c r="E46" s="11" t="s">
        <v>61</v>
      </c>
      <c r="F46" s="12">
        <v>22.19</v>
      </c>
      <c r="G46" s="12"/>
      <c r="H46" s="12"/>
    </row>
    <row r="47" customFormat="1" ht="96" customHeight="1" spans="1:8">
      <c r="A47" s="11">
        <v>43</v>
      </c>
      <c r="B47" s="13" t="s">
        <v>126</v>
      </c>
      <c r="C47" s="13" t="s">
        <v>77</v>
      </c>
      <c r="D47" s="13" t="s">
        <v>82</v>
      </c>
      <c r="E47" s="11" t="s">
        <v>61</v>
      </c>
      <c r="F47" s="12">
        <v>30.35</v>
      </c>
      <c r="G47" s="12"/>
      <c r="H47" s="12"/>
    </row>
    <row r="48" customFormat="1" ht="36" customHeight="1" spans="1:8">
      <c r="A48" s="11">
        <v>44</v>
      </c>
      <c r="B48" s="13"/>
      <c r="C48" s="13" t="s">
        <v>85</v>
      </c>
      <c r="D48" s="13"/>
      <c r="E48" s="11"/>
      <c r="F48" s="12"/>
      <c r="G48" s="12"/>
      <c r="H48" s="12"/>
    </row>
    <row r="49" customFormat="1" ht="63" customHeight="1" spans="1:8">
      <c r="A49" s="11">
        <v>45</v>
      </c>
      <c r="B49" s="13" t="s">
        <v>127</v>
      </c>
      <c r="C49" s="13" t="s">
        <v>100</v>
      </c>
      <c r="D49" s="13" t="s">
        <v>128</v>
      </c>
      <c r="E49" s="11" t="s">
        <v>61</v>
      </c>
      <c r="F49" s="12">
        <v>103.6</v>
      </c>
      <c r="G49" s="12"/>
      <c r="H49" s="12"/>
    </row>
    <row r="50" customFormat="1" ht="45" customHeight="1" spans="1:8">
      <c r="A50" s="11">
        <v>46</v>
      </c>
      <c r="B50" s="13"/>
      <c r="C50" s="13" t="s">
        <v>129</v>
      </c>
      <c r="D50" s="13"/>
      <c r="E50" s="13"/>
      <c r="F50" s="12"/>
      <c r="G50" s="12"/>
      <c r="H50" s="12"/>
    </row>
    <row r="51" customFormat="1" ht="45" customHeight="1" spans="1:8">
      <c r="A51" s="11">
        <v>47</v>
      </c>
      <c r="B51" s="13"/>
      <c r="C51" s="13" t="s">
        <v>41</v>
      </c>
      <c r="D51" s="13"/>
      <c r="E51" s="11"/>
      <c r="F51" s="12"/>
      <c r="G51" s="12"/>
      <c r="H51" s="12"/>
    </row>
    <row r="52" customFormat="1" ht="45" customHeight="1" spans="1:8">
      <c r="A52" s="11">
        <v>48</v>
      </c>
      <c r="B52" s="13" t="s">
        <v>130</v>
      </c>
      <c r="C52" s="13" t="s">
        <v>56</v>
      </c>
      <c r="D52" s="13" t="s">
        <v>131</v>
      </c>
      <c r="E52" s="11" t="s">
        <v>45</v>
      </c>
      <c r="F52" s="12">
        <v>0.076</v>
      </c>
      <c r="G52" s="12"/>
      <c r="H52" s="12"/>
    </row>
    <row r="53" s="3" customFormat="1" ht="28" customHeight="1" spans="1:8">
      <c r="A53" s="14" t="s">
        <v>132</v>
      </c>
      <c r="B53" s="14"/>
      <c r="C53" s="14"/>
      <c r="D53" s="14"/>
      <c r="E53" s="14"/>
      <c r="F53" s="15"/>
      <c r="G53" s="15"/>
      <c r="H53" s="15">
        <f>SUM(H7:H52)</f>
        <v>0</v>
      </c>
    </row>
    <row r="54" s="3" customFormat="1" ht="28" customHeight="1" spans="1:8">
      <c r="A54" s="14" t="s">
        <v>133</v>
      </c>
      <c r="B54" s="14"/>
      <c r="C54" s="14"/>
      <c r="D54" s="14"/>
      <c r="E54" s="14"/>
      <c r="F54" s="15"/>
      <c r="G54" s="15"/>
      <c r="H54" s="15">
        <f>H53*0.09</f>
        <v>0</v>
      </c>
    </row>
    <row r="55" s="3" customFormat="1" ht="28" customHeight="1" spans="1:8">
      <c r="A55" s="14" t="s">
        <v>134</v>
      </c>
      <c r="B55" s="14"/>
      <c r="C55" s="14"/>
      <c r="D55" s="14"/>
      <c r="E55" s="14"/>
      <c r="F55" s="15"/>
      <c r="G55" s="15"/>
      <c r="H55" s="15">
        <f>H53+H54</f>
        <v>0</v>
      </c>
    </row>
  </sheetData>
  <mergeCells count="11">
    <mergeCell ref="A1:H1"/>
    <mergeCell ref="G3:H3"/>
    <mergeCell ref="A53:G53"/>
    <mergeCell ref="A54:G54"/>
    <mergeCell ref="A55:G55"/>
    <mergeCell ref="A3:A4"/>
    <mergeCell ref="B3:B4"/>
    <mergeCell ref="C3:C4"/>
    <mergeCell ref="D3:D4"/>
    <mergeCell ref="E3:E4"/>
    <mergeCell ref="F3:F4"/>
  </mergeCells>
  <printOptions horizontalCentered="1"/>
  <pageMargins left="0.357638888888889" right="0.357638888888889" top="0.409027777777778" bottom="0.409027777777778" header="0.5" footer="0.5"/>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vt:lpstr>
      <vt:lpstr>编制说明</vt:lpstr>
      <vt:lpstr>汇总表</vt:lpstr>
      <vt:lpstr>预算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Hh</cp:lastModifiedBy>
  <dcterms:created xsi:type="dcterms:W3CDTF">2026-05-17T13:56:00Z</dcterms:created>
  <dcterms:modified xsi:type="dcterms:W3CDTF">2026-07-14T00:51:32Z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BDC1ABB7AB8942C48992A5AAF14759A0_13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