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<sst xmlns="http://schemas.openxmlformats.org/spreadsheetml/2006/main" count="98" uniqueCount="77">
  <si>
    <t>鳒鱼洲文创园21栋商铺改造工程清单</t>
  </si>
  <si>
    <t>序号</t>
  </si>
  <si>
    <t>项目名称</t>
  </si>
  <si>
    <t>项目特征描述</t>
  </si>
  <si>
    <t>计量单位</t>
  </si>
  <si>
    <t>工程量</t>
  </si>
  <si>
    <t>金额（元）</t>
  </si>
  <si>
    <t>综合单价</t>
  </si>
  <si>
    <t>综合合价</t>
  </si>
  <si>
    <t xml:space="preserve"> 一、装修部分</t>
  </si>
  <si>
    <t>原场地清理及原有管线加固（含楼梯间及室外）</t>
  </si>
  <si>
    <t>一二楼地面（含楼梯）清理及原有预埋线管整理加固</t>
  </si>
  <si>
    <t>m²</t>
  </si>
  <si>
    <t>沉池回填</t>
  </si>
  <si>
    <t>回填</t>
  </si>
  <si>
    <t>拆除入户门口水池及原有框架</t>
  </si>
  <si>
    <t>保护性拆除，不可损坏原结构</t>
  </si>
  <si>
    <t>项</t>
  </si>
  <si>
    <t>地面细石混凝土找平（含一楼裸露树根处地面硬化）</t>
  </si>
  <si>
    <t>1.材料品种、规格:100-130厚C25混凝土  2.随捣随压光  3.水养护。</t>
  </si>
  <si>
    <t>面层新做水磨石（两浆三磨，需选样）</t>
  </si>
  <si>
    <t>1.素水泥浆界面剂一道（PO42.5普通硅酸盐水泥内掺和建筑胶）；2.20厚DS1:3干硬性水泥砂浆结合层；3.15厚1:2.5水泥石子地面，表面抛光打蜡。</t>
  </si>
  <si>
    <t>开挖排水沟</t>
  </si>
  <si>
    <t>1.拆除地面；2.开挖</t>
  </si>
  <si>
    <t>m</t>
  </si>
  <si>
    <t>砌筑排水沟</t>
  </si>
  <si>
    <t xml:space="preserve">1.红砖砌筑；2.水泥砂浆抹灰 </t>
  </si>
  <si>
    <t>铸铁盖板</t>
  </si>
  <si>
    <t>1.镀锌角铁固定 2.600*300*40mm镀锌格栅盖板</t>
  </si>
  <si>
    <t>12厘钢化玻璃门（一楼两套，二楼一套）</t>
  </si>
  <si>
    <t>1.规格：双开2*2.45；单开0.8*2.4；2.12mm钢化玻璃制作安装</t>
  </si>
  <si>
    <t>一楼双开玻璃门不锈钢门套</t>
  </si>
  <si>
    <t>1.9厘夹板打底；2.304不锈钢门套</t>
  </si>
  <si>
    <t>地弹簧</t>
  </si>
  <si>
    <t>1.皇冠150KG地弹簧 2.安装方式：综合考虑    3.满足设计与规范要求</t>
  </si>
  <si>
    <t>套</t>
  </si>
  <si>
    <t>玻璃门拉手</t>
  </si>
  <si>
    <t>1.304不锈钢材质厚度0.6mm管径36mm 1m长；2.安装方式：综合考虑 3.满足设计与规范要求</t>
  </si>
  <si>
    <t>幕墙玻璃（高度5.3m）</t>
  </si>
  <si>
    <t>1.双开2.4*2.4玻璃门，15mm幕墙玻璃制作安装；2.侧边用150mm宽做加强筋；3.防耐热防水玻璃胶；4.上下用30*30mm镀锌角钢压玻璃</t>
  </si>
  <si>
    <t>楼梯及二楼阳台封窗（含一楼落地固定窗）</t>
  </si>
  <si>
    <t>1.76型铝材框架；2.6mm白玻璃制作安装</t>
  </si>
  <si>
    <t>二楼阳台新浇捣楼板</t>
  </si>
  <si>
    <t>1.凿除原有结构露出200mm，钢筋焊接及除锈  2.12厘螺纹钢绑扎田字格，间隔120mm，3.18mm模板支模</t>
  </si>
  <si>
    <t>室内破损处修补及二楼外墙洞口砌筑封堵</t>
  </si>
  <si>
    <t>1.红砖砌筑；2.水泥砂浆修补</t>
  </si>
  <si>
    <t>余方弃置（一二楼）</t>
  </si>
  <si>
    <t>1.废弃料品种:余方弃置
2.运距:投标人自行综合考虑</t>
  </si>
  <si>
    <t>车</t>
  </si>
  <si>
    <t>木板隔墙拆除</t>
  </si>
  <si>
    <t>1.木板隔墙拆除及垃圾清理</t>
  </si>
  <si>
    <t>小计：</t>
  </si>
  <si>
    <t>二、应急照明部分</t>
  </si>
  <si>
    <t>安全疏散出口标志灯</t>
  </si>
  <si>
    <t>1.名称：疏散出口标志灯；2.规格型号：LED光源,1W；3.安装方式：综合考虑；4.灯具的安装；5.金属软管以及软管内配线；6.支架、吊链、保险器制作安装；7.接地；8.完成疏散出口标志灯的其他一切相关工程内容及材料 费用。</t>
  </si>
  <si>
    <t>个</t>
  </si>
  <si>
    <t>方向标志灯</t>
  </si>
  <si>
    <t>1.名称：方向标志灯；2.规格型号：LED光源,1W；3.安装方式：综合考虑；4.灯具的安装；5.金属软管以及软管内配线；6.支架、吊链、保险器制作安装；7.接地
8.完成方向标志灯的其他一切相关工程内容及材料 费用。</t>
  </si>
  <si>
    <t>壁挂消防应急灯具</t>
  </si>
  <si>
    <t>1.名称：壁挂消防应急灯具；2.规格型号：LED光源,7W；3.安装方式：综合考虑
4.灯具的安装；5.金属软管以及软管内配线；6.支架、吊链、保险器制作安装；7.接地；8.完成方向标志灯的其他一切相关工程内容及材料 费用</t>
  </si>
  <si>
    <t>电线</t>
  </si>
  <si>
    <t>1.名称：WDZN-RYJS-2x2.5mm2；2.电线敷设；3.接线端子制作、安装；4.系统调试；5.完成电气配线的其他一切相关工程内容及材料 费用</t>
  </si>
  <si>
    <t>配管</t>
  </si>
  <si>
    <t>1.名称：联塑电线管；2.规格型号：PVC20；3.敷设方式：综合考虑；4.管路的敷设；5.预留孔洞、套管制作安装；
6.管道开槽刨沟、恢复抹灰及挂网、预留沟槽或预埋；7.支架或管卡制作、安装
8.接线盒、灯头盒、开关盒、插座盒、转接线盒、空白面板的安装；9. 管内穿铁丝、钢丝或其它替代牵引线材料；10.完成电线管的其他一切相关工程内容及材料 费用。</t>
  </si>
  <si>
    <t>配电箱体</t>
  </si>
  <si>
    <t>1.名称：配电箱
2.规格型号：综合考虑
3.安装方式：综合考虑
4.本体的安装
5.接线
6.完成开关的其他一切相关工程内容及材料 费用</t>
  </si>
  <si>
    <t>漏电开关</t>
  </si>
  <si>
    <t>1.名称：32A-100A正泰开关
2.规格型号：综合考虑
3.安装方式：综合考虑
4.本体安装
5.完成一切相关工程内容及材料 费用</t>
  </si>
  <si>
    <t>无线烟感</t>
  </si>
  <si>
    <t>1.504A锂电无线烟感；2.2秒感应，85分贝声音</t>
  </si>
  <si>
    <t>无线烟感配套E9智慧消防主机</t>
  </si>
  <si>
    <t>E9系列</t>
  </si>
  <si>
    <t>小计</t>
  </si>
  <si>
    <t>三、合计</t>
  </si>
  <si>
    <t>合计：</t>
  </si>
  <si>
    <t>增值税税率：   %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</si>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</sst>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theme="0"/>
        <bgColor indexed="1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4" xfId="49" applyFont="1" applyFill="1" applyBorder="1" applyAlignment="1">
      <alignment horizontal="center" vertical="center" wrapText="1"/>
    </xf>
    <xf numFmtId="0" fontId="2" fillId="4" borderId="1" xfId="49" applyFont="1" applyFill="1" applyBorder="1" applyAlignment="1">
      <alignment horizontal="left" vertical="center" wrapText="1"/>
    </xf>
    <xf numFmtId="0" fontId="2" fillId="4" borderId="2" xfId="49" applyFont="1" applyFill="1" applyBorder="1" applyAlignment="1">
      <alignment horizontal="left" vertical="center" wrapText="1"/>
    </xf>
    <xf numFmtId="0" fontId="2" fillId="4" borderId="3" xfId="49" applyFont="1" applyFill="1" applyBorder="1" applyAlignment="1">
      <alignment horizontal="left" vertical="center" wrapText="1"/>
    </xf>
    <xf numFmtId="176" fontId="0" fillId="2" borderId="0" xfId="0" applyNumberFormat="1" applyFill="1">
      <alignment vertical="center"/>
    </xf>
    <xf numFmtId="0" fontId="3" fillId="4" borderId="4" xfId="49" applyFont="1" applyFill="1" applyBorder="1" applyAlignment="1">
      <alignment horizontal="center" vertical="center" wrapText="1"/>
    </xf>
    <xf numFmtId="176" fontId="3" fillId="5" borderId="4" xfId="0" applyNumberFormat="1" applyFont="1" applyFill="1" applyBorder="1" applyAlignment="1">
      <alignment horizontal="left" vertical="center" wrapText="1"/>
    </xf>
    <xf numFmtId="0" fontId="3" fillId="4" borderId="4" xfId="49" applyFont="1" applyFill="1" applyBorder="1" applyAlignment="1">
      <alignment horizontal="left" vertical="center" wrapText="1"/>
    </xf>
    <xf numFmtId="176" fontId="3" fillId="5" borderId="4" xfId="0" applyNumberFormat="1" applyFont="1" applyFill="1" applyBorder="1" applyAlignment="1">
      <alignment horizontal="center" vertical="center" wrapText="1"/>
    </xf>
    <xf numFmtId="176" fontId="3" fillId="4" borderId="5" xfId="49" applyNumberFormat="1" applyFont="1" applyFill="1" applyBorder="1" applyAlignment="1">
      <alignment horizontal="center" vertical="center" wrapText="1"/>
    </xf>
    <xf numFmtId="176" fontId="3" fillId="4" borderId="4" xfId="49" applyNumberFormat="1" applyFont="1" applyFill="1" applyBorder="1" applyAlignment="1">
      <alignment horizontal="center" vertical="center" wrapText="1"/>
    </xf>
    <xf numFmtId="176" fontId="3" fillId="4" borderId="6" xfId="49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3" fillId="4" borderId="1" xfId="49" applyFont="1" applyFill="1" applyBorder="1" applyAlignment="1">
      <alignment horizontal="left" vertical="center" wrapText="1"/>
    </xf>
    <xf numFmtId="0" fontId="3" fillId="4" borderId="3" xfId="49" applyFont="1" applyFill="1" applyBorder="1" applyAlignment="1">
      <alignment horizontal="left" vertical="center" wrapText="1"/>
    </xf>
    <xf numFmtId="0" fontId="2" fillId="3" borderId="1" xfId="49" applyFont="1" applyFill="1" applyBorder="1" applyAlignment="1">
      <alignment horizontal="left" vertical="center" wrapText="1"/>
    </xf>
    <xf numFmtId="0" fontId="2" fillId="3" borderId="2" xfId="49" applyFont="1" applyFill="1" applyBorder="1" applyAlignment="1">
      <alignment horizontal="left" vertical="center" wrapText="1"/>
    </xf>
    <xf numFmtId="0" fontId="2" fillId="3" borderId="3" xfId="49" applyFont="1" applyFill="1" applyBorder="1" applyAlignment="1">
      <alignment horizontal="left" vertical="center" wrapText="1"/>
    </xf>
    <xf numFmtId="176" fontId="2" fillId="3" borderId="4" xfId="49" applyNumberFormat="1" applyFont="1" applyFill="1" applyBorder="1" applyAlignment="1">
      <alignment horizontal="center" vertical="center" wrapText="1"/>
    </xf>
    <xf numFmtId="0" fontId="3" fillId="3" borderId="4" xfId="49" applyFont="1" applyFill="1" applyBorder="1" applyAlignment="1">
      <alignment horizontal="center" vertical="center" wrapText="1"/>
    </xf>
    <xf numFmtId="0" fontId="3" fillId="3" borderId="4" xfId="49" applyFont="1" applyFill="1" applyBorder="1" applyAlignment="1">
      <alignment horizontal="left" vertical="center" wrapText="1"/>
    </xf>
    <xf numFmtId="176" fontId="3" fillId="3" borderId="4" xfId="49" applyNumberFormat="1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left" vertical="center" wrapText="1"/>
    </xf>
    <xf numFmtId="0" fontId="3" fillId="3" borderId="3" xfId="49" applyFont="1" applyFill="1" applyBorder="1" applyAlignment="1">
      <alignment horizontal="left" vertical="center" wrapText="1"/>
    </xf>
    <xf numFmtId="0" fontId="2" fillId="3" borderId="4" xfId="49" applyFont="1" applyFill="1" applyBorder="1" applyAlignment="1">
      <alignment horizontal="left" vertical="center" wrapText="1"/>
    </xf>
    <xf numFmtId="0" fontId="2" fillId="3" borderId="3" xfId="49" applyFont="1" applyFill="1" applyBorder="1" applyAlignment="1">
      <alignment vertical="center" wrapText="1"/>
    </xf>
    <xf numFmtId="0" fontId="2" fillId="3" borderId="4" xfId="49" applyFont="1" applyFill="1" applyBorder="1" applyAlignment="1">
      <alignment vertical="center" wrapText="1"/>
    </xf>
    <xf numFmtId="0" fontId="5" fillId="3" borderId="1" xfId="49" applyFont="1" applyFill="1" applyBorder="1" applyAlignment="1">
      <alignment horizontal="left" vertical="center" wrapText="1"/>
    </xf>
    <xf numFmtId="0" fontId="5" fillId="3" borderId="2" xfId="49" applyFont="1" applyFill="1" applyBorder="1" applyAlignment="1">
      <alignment horizontal="left" vertical="center" wrapText="1"/>
    </xf>
    <xf numFmtId="0" fontId="5" fillId="3" borderId="3" xfId="49" applyFont="1" applyFill="1" applyBorder="1" applyAlignment="1">
      <alignment horizontal="left" vertical="center" wrapText="1"/>
    </xf>
    <xf numFmtId="9" fontId="2" fillId="3" borderId="4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zoomScale="115" zoomScaleNormal="115" workbookViewId="0">
      <selection activeCell="C33" sqref="C33:D33"/>
    </sheetView>
  </sheetViews>
  <sheetFormatPr defaultColWidth="9" defaultRowHeight="15" customHeight="1"/>
  <cols>
    <col min="1" max="1" width="6.40833333333333" customWidth="1"/>
    <col min="2" max="2" width="24.45" customWidth="1"/>
    <col min="3" max="3" width="6.73333333333333" style="2" customWidth="1"/>
    <col min="4" max="4" width="28.2583333333333" style="2" customWidth="1"/>
    <col min="5" max="5" width="7.83333333333333" customWidth="1"/>
    <col min="6" max="6" width="8.875" customWidth="1"/>
    <col min="7" max="7" width="10.4333333333333" customWidth="1"/>
    <col min="8" max="8" width="13.0083333333333"/>
    <col min="9" max="9" width="10.375" style="3"/>
  </cols>
  <sheetData>
    <row r="1" ht="31" customHeight="1" spans="1:9">
      <c r="A1" s="4" t="s">
        <v>0</v>
      </c>
      <c r="B1" s="5"/>
      <c r="C1" s="5"/>
      <c r="D1" s="5"/>
      <c r="E1" s="5"/>
      <c r="F1" s="5"/>
      <c r="G1" s="5"/>
      <c r="H1" s="6"/>
    </row>
    <row r="2" ht="22" customHeight="1" spans="1:9">
      <c r="A2" s="7" t="s">
        <v>1</v>
      </c>
      <c r="B2" s="7" t="s">
        <v>2</v>
      </c>
      <c r="C2" s="7" t="s">
        <v>3</v>
      </c>
      <c r="D2" s="7"/>
      <c r="E2" s="7" t="s">
        <v>4</v>
      </c>
      <c r="F2" s="7" t="s">
        <v>5</v>
      </c>
      <c r="G2" s="7" t="s">
        <v>6</v>
      </c>
      <c r="H2" s="7"/>
    </row>
    <row r="3" ht="22" customHeight="1" spans="1:9">
      <c r="A3" s="7"/>
      <c r="B3" s="7"/>
      <c r="C3" s="7"/>
      <c r="D3" s="7"/>
      <c r="E3" s="7"/>
      <c r="F3" s="7"/>
      <c r="G3" s="7" t="s">
        <v>7</v>
      </c>
      <c r="H3" s="7" t="s">
        <v>8</v>
      </c>
    </row>
    <row r="4" ht="22" customHeight="1" spans="1:9">
      <c r="A4" s="7"/>
      <c r="B4" s="7"/>
      <c r="C4" s="7"/>
      <c r="D4" s="7"/>
      <c r="E4" s="7"/>
      <c r="F4" s="7"/>
      <c r="G4" s="7"/>
      <c r="H4" s="7"/>
    </row>
    <row r="5" s="1" customFormat="1" ht="30" customHeight="1" spans="1:9">
      <c r="A5" s="8" t="s">
        <v>9</v>
      </c>
      <c r="B5" s="9"/>
      <c r="C5" s="9"/>
      <c r="D5" s="9"/>
      <c r="E5" s="9"/>
      <c r="F5" s="9"/>
      <c r="G5" s="9"/>
      <c r="H5" s="10"/>
      <c r="I5" s="11"/>
    </row>
    <row r="6" s="1" customFormat="1" ht="44" customHeight="1" spans="1:9">
      <c r="A6" s="12">
        <v>1</v>
      </c>
      <c r="B6" s="13" t="s">
        <v>10</v>
      </c>
      <c r="C6" s="14" t="s">
        <v>11</v>
      </c>
      <c r="D6" s="14"/>
      <c r="E6" s="12" t="s">
        <v>12</v>
      </c>
      <c r="F6" s="15">
        <v>300.3</v>
      </c>
      <c r="G6" s="16"/>
      <c r="H6" s="17">
        <f t="shared" ref="H6:H13" si="0">F6*G6</f>
        <v>0</v>
      </c>
      <c r="I6" s="11"/>
    </row>
    <row r="7" s="1" customFormat="1" ht="30" customHeight="1" spans="1:9">
      <c r="A7" s="12">
        <v>2</v>
      </c>
      <c r="B7" s="13" t="s">
        <v>13</v>
      </c>
      <c r="C7" s="14" t="s">
        <v>14</v>
      </c>
      <c r="D7" s="14"/>
      <c r="E7" s="12" t="s">
        <v>12</v>
      </c>
      <c r="F7" s="15">
        <v>132.48</v>
      </c>
      <c r="G7" s="18"/>
      <c r="H7" s="17">
        <f t="shared" si="0"/>
        <v>0</v>
      </c>
      <c r="I7" s="11"/>
    </row>
    <row r="8" s="1" customFormat="1" ht="30" customHeight="1" spans="1:9">
      <c r="A8" s="12">
        <v>3</v>
      </c>
      <c r="B8" s="19" t="s">
        <v>15</v>
      </c>
      <c r="C8" s="14" t="s">
        <v>16</v>
      </c>
      <c r="D8" s="14"/>
      <c r="E8" s="12" t="s">
        <v>17</v>
      </c>
      <c r="F8" s="17">
        <v>1</v>
      </c>
      <c r="G8" s="18"/>
      <c r="H8" s="17">
        <f t="shared" si="0"/>
        <v>0</v>
      </c>
      <c r="I8" s="11"/>
    </row>
    <row r="9" s="1" customFormat="1" ht="49" customHeight="1" spans="1:9">
      <c r="A9" s="12">
        <v>4</v>
      </c>
      <c r="B9" s="19" t="s">
        <v>18</v>
      </c>
      <c r="C9" s="14" t="s">
        <v>19</v>
      </c>
      <c r="D9" s="14"/>
      <c r="E9" s="12" t="s">
        <v>12</v>
      </c>
      <c r="F9" s="17">
        <v>285.9</v>
      </c>
      <c r="G9" s="18"/>
      <c r="H9" s="17">
        <f t="shared" si="0"/>
        <v>0</v>
      </c>
      <c r="I9" s="11"/>
    </row>
    <row r="10" s="1" customFormat="1" ht="57" customHeight="1" spans="1:9">
      <c r="A10" s="12">
        <v>5</v>
      </c>
      <c r="B10" s="19" t="s">
        <v>20</v>
      </c>
      <c r="C10" s="14" t="s">
        <v>21</v>
      </c>
      <c r="D10" s="14"/>
      <c r="E10" s="12" t="s">
        <v>12</v>
      </c>
      <c r="F10" s="17">
        <v>255.85</v>
      </c>
      <c r="G10" s="18"/>
      <c r="H10" s="17">
        <f t="shared" si="0"/>
        <v>0</v>
      </c>
      <c r="I10" s="11"/>
    </row>
    <row r="11" s="1" customFormat="1" ht="30" customHeight="1" spans="1:9">
      <c r="A11" s="12">
        <v>6</v>
      </c>
      <c r="B11" s="19" t="s">
        <v>22</v>
      </c>
      <c r="C11" s="20" t="s">
        <v>23</v>
      </c>
      <c r="D11" s="21"/>
      <c r="E11" s="12" t="s">
        <v>24</v>
      </c>
      <c r="F11" s="17">
        <v>52.3</v>
      </c>
      <c r="G11" s="18"/>
      <c r="H11" s="17">
        <f t="shared" si="0"/>
        <v>0</v>
      </c>
      <c r="I11" s="11"/>
    </row>
    <row r="12" s="1" customFormat="1" ht="30" customHeight="1" spans="1:9">
      <c r="A12" s="12">
        <v>7</v>
      </c>
      <c r="B12" s="19" t="s">
        <v>25</v>
      </c>
      <c r="C12" s="20" t="s">
        <v>26</v>
      </c>
      <c r="D12" s="21"/>
      <c r="E12" s="12" t="s">
        <v>12</v>
      </c>
      <c r="F12" s="17">
        <v>15.69</v>
      </c>
      <c r="G12" s="18"/>
      <c r="H12" s="17">
        <f t="shared" si="0"/>
        <v>0</v>
      </c>
      <c r="I12" s="11"/>
    </row>
    <row r="13" s="1" customFormat="1" ht="30" customHeight="1" spans="1:9">
      <c r="A13" s="12">
        <v>8</v>
      </c>
      <c r="B13" s="19" t="s">
        <v>27</v>
      </c>
      <c r="C13" s="20" t="s">
        <v>28</v>
      </c>
      <c r="D13" s="21"/>
      <c r="E13" s="12" t="s">
        <v>24</v>
      </c>
      <c r="F13" s="17">
        <v>52.3</v>
      </c>
      <c r="G13" s="18"/>
      <c r="H13" s="17">
        <f t="shared" si="0"/>
        <v>0</v>
      </c>
      <c r="I13" s="11"/>
    </row>
    <row r="14" s="1" customFormat="1" ht="30" customHeight="1" spans="1:9">
      <c r="A14" s="12">
        <v>9</v>
      </c>
      <c r="B14" s="19" t="s">
        <v>29</v>
      </c>
      <c r="C14" s="14" t="s">
        <v>30</v>
      </c>
      <c r="D14" s="14"/>
      <c r="E14" s="12" t="s">
        <v>12</v>
      </c>
      <c r="F14" s="17">
        <v>6.82</v>
      </c>
      <c r="G14" s="18"/>
      <c r="H14" s="17">
        <f t="shared" ref="H14:H23" si="1">F14*G14</f>
        <v>0</v>
      </c>
      <c r="I14" s="11"/>
    </row>
    <row r="15" s="1" customFormat="1" ht="30" customHeight="1" spans="1:9">
      <c r="A15" s="12">
        <v>10</v>
      </c>
      <c r="B15" s="19" t="s">
        <v>31</v>
      </c>
      <c r="C15" s="14" t="s">
        <v>32</v>
      </c>
      <c r="D15" s="14"/>
      <c r="E15" s="12" t="s">
        <v>12</v>
      </c>
      <c r="F15" s="17">
        <v>3.44</v>
      </c>
      <c r="G15" s="18"/>
      <c r="H15" s="17">
        <f t="shared" si="1"/>
        <v>0</v>
      </c>
      <c r="I15" s="11"/>
    </row>
    <row r="16" s="1" customFormat="1" ht="30" customHeight="1" spans="1:9">
      <c r="A16" s="12">
        <v>11</v>
      </c>
      <c r="B16" s="19" t="s">
        <v>33</v>
      </c>
      <c r="C16" s="14" t="s">
        <v>34</v>
      </c>
      <c r="D16" s="14"/>
      <c r="E16" s="12" t="s">
        <v>35</v>
      </c>
      <c r="F16" s="17">
        <v>5</v>
      </c>
      <c r="G16" s="18"/>
      <c r="H16" s="17">
        <f t="shared" si="1"/>
        <v>0</v>
      </c>
      <c r="I16" s="11"/>
    </row>
    <row r="17" s="1" customFormat="1" ht="39" customHeight="1" spans="1:9">
      <c r="A17" s="12">
        <v>12</v>
      </c>
      <c r="B17" s="14" t="s">
        <v>36</v>
      </c>
      <c r="C17" s="20" t="s">
        <v>37</v>
      </c>
      <c r="D17" s="21"/>
      <c r="E17" s="12" t="s">
        <v>35</v>
      </c>
      <c r="F17" s="17">
        <v>5</v>
      </c>
      <c r="G17" s="18"/>
      <c r="H17" s="17">
        <f t="shared" si="1"/>
        <v>0</v>
      </c>
      <c r="I17" s="11"/>
    </row>
    <row r="18" s="1" customFormat="1" ht="53" customHeight="1" spans="1:9">
      <c r="A18" s="12">
        <v>13</v>
      </c>
      <c r="B18" s="14" t="s">
        <v>38</v>
      </c>
      <c r="C18" s="20" t="s">
        <v>39</v>
      </c>
      <c r="D18" s="21"/>
      <c r="E18" s="12" t="s">
        <v>12</v>
      </c>
      <c r="F18" s="17">
        <v>52.5</v>
      </c>
      <c r="G18" s="18"/>
      <c r="H18" s="17">
        <f t="shared" si="1"/>
        <v>0</v>
      </c>
      <c r="I18" s="11"/>
    </row>
    <row r="19" s="1" customFormat="1" ht="30" customHeight="1" spans="1:9">
      <c r="A19" s="12">
        <v>14</v>
      </c>
      <c r="B19" s="14" t="s">
        <v>40</v>
      </c>
      <c r="C19" s="14" t="s">
        <v>41</v>
      </c>
      <c r="D19" s="14"/>
      <c r="E19" s="12" t="s">
        <v>12</v>
      </c>
      <c r="F19" s="17">
        <v>16.3</v>
      </c>
      <c r="G19" s="18"/>
      <c r="H19" s="17">
        <f t="shared" si="1"/>
        <v>0</v>
      </c>
      <c r="I19" s="11"/>
    </row>
    <row r="20" s="1" customFormat="1" ht="49" customHeight="1" spans="1:9">
      <c r="A20" s="12">
        <v>15</v>
      </c>
      <c r="B20" s="14" t="s">
        <v>42</v>
      </c>
      <c r="C20" s="14" t="s">
        <v>43</v>
      </c>
      <c r="D20" s="14"/>
      <c r="E20" s="12" t="s">
        <v>12</v>
      </c>
      <c r="F20" s="17">
        <v>9.95</v>
      </c>
      <c r="G20" s="18"/>
      <c r="H20" s="17">
        <f t="shared" si="1"/>
        <v>0</v>
      </c>
      <c r="I20" s="11"/>
    </row>
    <row r="21" s="1" customFormat="1" ht="30" customHeight="1" spans="1:9">
      <c r="A21" s="12">
        <v>16</v>
      </c>
      <c r="B21" s="14" t="s">
        <v>44</v>
      </c>
      <c r="C21" s="20" t="s">
        <v>45</v>
      </c>
      <c r="D21" s="21"/>
      <c r="E21" s="12" t="s">
        <v>17</v>
      </c>
      <c r="F21" s="17">
        <v>1</v>
      </c>
      <c r="G21" s="18"/>
      <c r="H21" s="17">
        <f t="shared" si="1"/>
        <v>0</v>
      </c>
      <c r="I21" s="11"/>
    </row>
    <row r="22" s="1" customFormat="1" ht="30" customHeight="1" spans="1:9">
      <c r="A22" s="12">
        <v>17</v>
      </c>
      <c r="B22" s="14" t="s">
        <v>46</v>
      </c>
      <c r="C22" s="20" t="s">
        <v>47</v>
      </c>
      <c r="D22" s="21"/>
      <c r="E22" s="12" t="s">
        <v>48</v>
      </c>
      <c r="F22" s="17">
        <v>2</v>
      </c>
      <c r="G22" s="18"/>
      <c r="H22" s="17">
        <f t="shared" si="1"/>
        <v>0</v>
      </c>
      <c r="I22" s="11"/>
    </row>
    <row r="23" s="1" customFormat="1" ht="30" customHeight="1" spans="1:9">
      <c r="A23" s="12">
        <v>18</v>
      </c>
      <c r="B23" s="14" t="s">
        <v>49</v>
      </c>
      <c r="C23" s="20" t="s">
        <v>50</v>
      </c>
      <c r="D23" s="21"/>
      <c r="E23" s="12" t="s">
        <v>17</v>
      </c>
      <c r="F23" s="17">
        <v>1</v>
      </c>
      <c r="G23" s="17"/>
      <c r="H23" s="17">
        <f t="shared" si="1"/>
        <v>0</v>
      </c>
      <c r="I23" s="11"/>
    </row>
    <row r="24" ht="30" customHeight="1" spans="1:9">
      <c r="A24" s="12">
        <v>19</v>
      </c>
      <c r="B24" s="22" t="s">
        <v>51</v>
      </c>
      <c r="C24" s="23"/>
      <c r="D24" s="23"/>
      <c r="E24" s="23"/>
      <c r="F24" s="23"/>
      <c r="G24" s="24"/>
      <c r="H24" s="25">
        <f>SUM(H6:H22)</f>
        <v>0</v>
      </c>
    </row>
    <row r="25" ht="30" customHeight="1" spans="1:9">
      <c r="A25" s="22" t="s">
        <v>52</v>
      </c>
      <c r="B25" s="23"/>
      <c r="C25" s="23"/>
      <c r="D25" s="23"/>
      <c r="E25" s="23"/>
      <c r="F25" s="23"/>
      <c r="G25" s="23"/>
      <c r="H25" s="24"/>
    </row>
    <row r="26" ht="91" customHeight="1" spans="1:9">
      <c r="A26" s="26">
        <v>1</v>
      </c>
      <c r="B26" s="27" t="s">
        <v>53</v>
      </c>
      <c r="C26" s="27" t="s">
        <v>54</v>
      </c>
      <c r="D26" s="27"/>
      <c r="E26" s="26" t="s">
        <v>55</v>
      </c>
      <c r="F26" s="17">
        <v>5</v>
      </c>
      <c r="G26" s="18"/>
      <c r="H26" s="28">
        <f>F26*G26</f>
        <v>0</v>
      </c>
    </row>
    <row r="27" ht="76" customHeight="1" spans="1:9">
      <c r="A27" s="26">
        <v>2</v>
      </c>
      <c r="B27" s="27" t="s">
        <v>56</v>
      </c>
      <c r="C27" s="27" t="s">
        <v>57</v>
      </c>
      <c r="D27" s="27"/>
      <c r="E27" s="26" t="s">
        <v>55</v>
      </c>
      <c r="F27" s="17">
        <v>6</v>
      </c>
      <c r="G27" s="18"/>
      <c r="H27" s="28">
        <f t="shared" ref="H27:H34" si="2">F27*G27</f>
        <v>0</v>
      </c>
    </row>
    <row r="28" ht="76" customHeight="1" spans="1:9">
      <c r="A28" s="26">
        <v>3</v>
      </c>
      <c r="B28" s="27" t="s">
        <v>58</v>
      </c>
      <c r="C28" s="27" t="s">
        <v>59</v>
      </c>
      <c r="D28" s="27"/>
      <c r="E28" s="26" t="s">
        <v>55</v>
      </c>
      <c r="F28" s="17">
        <v>5</v>
      </c>
      <c r="G28" s="18"/>
      <c r="H28" s="28">
        <f t="shared" si="2"/>
        <v>0</v>
      </c>
    </row>
    <row r="29" ht="63" customHeight="1" spans="1:9">
      <c r="A29" s="26">
        <v>4</v>
      </c>
      <c r="B29" s="27" t="s">
        <v>60</v>
      </c>
      <c r="C29" s="27" t="s">
        <v>61</v>
      </c>
      <c r="D29" s="27"/>
      <c r="E29" s="26" t="s">
        <v>24</v>
      </c>
      <c r="F29" s="17">
        <v>400</v>
      </c>
      <c r="G29" s="18"/>
      <c r="H29" s="28">
        <f t="shared" si="2"/>
        <v>0</v>
      </c>
    </row>
    <row r="30" ht="123" customHeight="1" spans="1:9">
      <c r="A30" s="26">
        <v>5</v>
      </c>
      <c r="B30" s="27" t="s">
        <v>62</v>
      </c>
      <c r="C30" s="27" t="s">
        <v>63</v>
      </c>
      <c r="D30" s="27"/>
      <c r="E30" s="26" t="s">
        <v>24</v>
      </c>
      <c r="F30" s="17">
        <v>200</v>
      </c>
      <c r="G30" s="18"/>
      <c r="H30" s="28">
        <f t="shared" si="2"/>
        <v>0</v>
      </c>
    </row>
    <row r="31" ht="91" customHeight="1" spans="1:9">
      <c r="A31" s="26">
        <v>6</v>
      </c>
      <c r="B31" s="27" t="s">
        <v>64</v>
      </c>
      <c r="C31" s="29" t="s">
        <v>65</v>
      </c>
      <c r="D31" s="30"/>
      <c r="E31" s="26" t="s">
        <v>35</v>
      </c>
      <c r="F31" s="17">
        <v>1</v>
      </c>
      <c r="G31" s="16"/>
      <c r="H31" s="28">
        <f t="shared" si="2"/>
        <v>0</v>
      </c>
    </row>
    <row r="32" ht="76" customHeight="1" spans="1:9">
      <c r="A32" s="26">
        <v>7</v>
      </c>
      <c r="B32" s="27" t="s">
        <v>66</v>
      </c>
      <c r="C32" s="29" t="s">
        <v>67</v>
      </c>
      <c r="D32" s="30"/>
      <c r="E32" s="26" t="s">
        <v>55</v>
      </c>
      <c r="F32" s="17">
        <v>1</v>
      </c>
      <c r="G32" s="16"/>
      <c r="H32" s="28">
        <f t="shared" si="2"/>
        <v>0</v>
      </c>
    </row>
    <row r="33" ht="45" customHeight="1" spans="1:9">
      <c r="A33" s="26">
        <v>8</v>
      </c>
      <c r="B33" s="27" t="s">
        <v>68</v>
      </c>
      <c r="C33" s="29" t="s">
        <v>69</v>
      </c>
      <c r="D33" s="30"/>
      <c r="E33" s="26" t="s">
        <v>55</v>
      </c>
      <c r="F33" s="17">
        <v>6</v>
      </c>
      <c r="G33" s="18"/>
      <c r="H33" s="28">
        <f t="shared" si="2"/>
        <v>0</v>
      </c>
    </row>
    <row r="34" ht="41" customHeight="1" spans="1:9">
      <c r="A34" s="26">
        <v>9</v>
      </c>
      <c r="B34" s="27" t="s">
        <v>70</v>
      </c>
      <c r="C34" s="29" t="s">
        <v>71</v>
      </c>
      <c r="D34" s="30"/>
      <c r="E34" s="26" t="s">
        <v>35</v>
      </c>
      <c r="F34" s="17">
        <v>1</v>
      </c>
      <c r="G34" s="18"/>
      <c r="H34" s="28">
        <f t="shared" si="2"/>
        <v>0</v>
      </c>
    </row>
    <row r="35" ht="30" customHeight="1" spans="1:9">
      <c r="A35" s="26">
        <v>10</v>
      </c>
      <c r="B35" s="31" t="s">
        <v>72</v>
      </c>
      <c r="C35" s="27"/>
      <c r="D35" s="27"/>
      <c r="E35" s="26"/>
      <c r="F35" s="17"/>
      <c r="G35" s="18"/>
      <c r="H35" s="25">
        <f>SUM(H26:H34)</f>
        <v>0</v>
      </c>
    </row>
    <row r="36" ht="30" customHeight="1" spans="1:9">
      <c r="A36" s="22" t="s">
        <v>73</v>
      </c>
      <c r="B36" s="23"/>
      <c r="C36" s="23"/>
      <c r="D36" s="23"/>
      <c r="E36" s="23"/>
      <c r="F36" s="23"/>
      <c r="G36" s="23"/>
      <c r="H36" s="24"/>
    </row>
    <row r="37" ht="30" customHeight="1" spans="1:9">
      <c r="A37" s="26">
        <v>1</v>
      </c>
      <c r="B37" s="31" t="s">
        <v>74</v>
      </c>
      <c r="C37" s="31"/>
      <c r="D37" s="31"/>
      <c r="E37" s="32"/>
      <c r="F37" s="33"/>
      <c r="G37" s="33"/>
      <c r="H37" s="25">
        <f>H24+H35</f>
        <v>0</v>
      </c>
    </row>
    <row r="38" ht="30" customHeight="1" spans="1:9">
      <c r="A38" s="26">
        <v>2</v>
      </c>
      <c r="B38" s="34" t="s">
        <v>75</v>
      </c>
      <c r="C38" s="35"/>
      <c r="D38" s="36"/>
      <c r="E38" s="33"/>
      <c r="F38" s="37"/>
      <c r="G38" s="33"/>
      <c r="H38" s="25">
        <f>H37*0.03</f>
        <v>0</v>
      </c>
    </row>
    <row r="39" customFormat="1" ht="30" customHeight="1" spans="1:9">
      <c r="A39" s="26">
        <v>3</v>
      </c>
      <c r="B39" s="31" t="s">
        <v>76</v>
      </c>
      <c r="C39" s="31"/>
      <c r="D39" s="31"/>
      <c r="E39" s="32"/>
      <c r="F39" s="33"/>
      <c r="G39" s="33"/>
      <c r="H39" s="25">
        <f>SUM(H37:H38)</f>
        <v>0</v>
      </c>
      <c r="I39" s="3"/>
    </row>
  </sheetData>
  <mergeCells count="44">
    <mergeCell ref="A1:H1"/>
    <mergeCell ref="G2:H2"/>
    <mergeCell ref="A5:H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B24:G24"/>
    <mergeCell ref="A25:H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A36:H36"/>
    <mergeCell ref="B37:D37"/>
    <mergeCell ref="B38:D38"/>
    <mergeCell ref="B39:D39"/>
    <mergeCell ref="A2:A4"/>
    <mergeCell ref="B2:B4"/>
    <mergeCell ref="E2:E4"/>
    <mergeCell ref="F2:F4"/>
    <mergeCell ref="G3:G4"/>
    <mergeCell ref="H3:H4"/>
    <mergeCell ref="C2:D4"/>
  </mergeCells>
  <pageMargins left="0.7" right="0.7" top="0.75" bottom="0.75" header="0.3" footer="0.3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张兆轩</cp:lastModifiedBy>
  <dcterms:created xsi:type="dcterms:W3CDTF">2023-05-12T11:15:00Z</dcterms:created>
  <dcterms:modified xsi:type="dcterms:W3CDTF">2026-05-06T01:58:30Z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4CE5C02F46C44E1C8DCFC0FA97AA6045_13</vt:lpwstr>
  </property>
  <property fmtid="{D5CDD505-2E9C-101B-9397-08002B2CF9AE}" pid="4" name="CalculationRule">
    <vt:i4>0</vt:i4>
  </property>
</Properties>
</file>