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<sst xmlns="http://schemas.openxmlformats.org/spreadsheetml/2006/main" count="180" uniqueCount="141">
  <si>
    <t>鳒鱼洲文创园室外篮球场工程清单</t>
  </si>
  <si>
    <t>一、改造部分（效果图见附件）</t>
  </si>
  <si>
    <t>序号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</si>
  <si>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</si>
  <si>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</si>
  <si>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</si>
  <si>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</si>
  <si>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</si>
  <si>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</si>
  <si>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</si>
  <si>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>地被刨除（含台阶处绿植）</t>
  </si>
  <si>
    <t xml:space="preserve">1.草皮刨除，清理
2.刨除，绿化弃置
</t>
  </si>
  <si>
    <t>m2</t>
  </si>
  <si>
    <t>拆除混凝土墙</t>
  </si>
  <si>
    <t>拆除墙体</t>
  </si>
  <si>
    <t>m3</t>
  </si>
  <si>
    <t>筒仓处乔木砍伐</t>
  </si>
  <si>
    <t xml:space="preserve">1.高度2m-4m，冠幅1.5m-4m
</t>
  </si>
  <si>
    <t>株</t>
  </si>
  <si>
    <t>挖土方（含台阶回填处）</t>
  </si>
  <si>
    <t>1.土壤类别：综合
2.挖土深度：综合
3.人机配合挖土、装土，人工修整边及底</t>
  </si>
  <si>
    <t>余方弃置</t>
  </si>
  <si>
    <t>1.废弃料品种:余土弃置
2.运距:投标人自行综合考虑</t>
  </si>
  <si>
    <t>原土碾压、夯实</t>
  </si>
  <si>
    <t>1.部位：地面
2.压实填土，压实系数≥94%</t>
  </si>
  <si>
    <t>垫层</t>
  </si>
  <si>
    <t>1.材料品种、规格:100厚6%水泥石粉稳定层</t>
  </si>
  <si>
    <t>球场铺设10#钢筋</t>
  </si>
  <si>
    <t>1.热轧带肋钢筋
2.田字格绑扎，每间隔150mm</t>
  </si>
  <si>
    <t>t</t>
  </si>
  <si>
    <t>面层（含楼梯踏步面层）</t>
  </si>
  <si>
    <t xml:space="preserve">1.材料品种、规格:100厚C30混凝土            2.随捣随压光         3.水养护及切缝   </t>
  </si>
  <si>
    <t>集水井整改</t>
  </si>
  <si>
    <t>按场地要求整改集水井</t>
  </si>
  <si>
    <t>座</t>
  </si>
  <si>
    <t>园区导视牌移位复原</t>
  </si>
  <si>
    <t>拆除原有导视牌移位安装</t>
  </si>
  <si>
    <t>个</t>
  </si>
  <si>
    <t>楼梯踏步砌筑</t>
  </si>
  <si>
    <t>红砖砌筑抹灰</t>
  </si>
  <si>
    <t>楼梯踏步刮腻子及刷灰色油漆</t>
  </si>
  <si>
    <t>两遍外墙腻子打底，两遍面漆</t>
  </si>
  <si>
    <t>球场照明灯</t>
  </si>
  <si>
    <t>材质：Q235镀锌材质。
制作：采用100*100方管，壁厚2.75mm足2.5mm。
灯臂：长0.3米。
法兰：230*230*10厘。
外表处理：全套采用镀锌管精打磨后，喷户外塑灰色。
光源：200WLED光源，采用普瑞芯片和新创驱动。
色温：6000K。
额定电压：220V。</t>
  </si>
  <si>
    <t>套</t>
  </si>
  <si>
    <t>路灯基坑开挖</t>
  </si>
  <si>
    <t>基坑开挖</t>
  </si>
  <si>
    <t>灯杆钢板底座</t>
  </si>
  <si>
    <t>4-M16*500mm</t>
  </si>
  <si>
    <t>混凝土浇筑</t>
  </si>
  <si>
    <t>C25商品砼</t>
  </si>
  <si>
    <t>室外控制电箱</t>
  </si>
  <si>
    <t>含时控器及控制开关</t>
  </si>
  <si>
    <t>YJV3*6电缆</t>
  </si>
  <si>
    <t>珠江品牌</t>
  </si>
  <si>
    <t>M</t>
  </si>
  <si>
    <t>电线管</t>
  </si>
  <si>
    <t>联塑PVC32线管</t>
  </si>
  <si>
    <t>监控</t>
  </si>
  <si>
    <t>海康威视监控摄像头</t>
  </si>
  <si>
    <t>网线</t>
  </si>
  <si>
    <t>超五类网线</t>
  </si>
  <si>
    <t>线管</t>
  </si>
  <si>
    <t>PVC25线管</t>
  </si>
  <si>
    <t>海康威视8口交换机交换机</t>
  </si>
  <si>
    <t xml:space="preserve">1、海康威视5口工业交换机；                                                               </t>
  </si>
  <si>
    <t>台</t>
  </si>
  <si>
    <t>热弯工字钢篮球架</t>
  </si>
  <si>
    <t>1.伸臂：1500mm 2.预埋底板及安装调试</t>
  </si>
  <si>
    <t>球场新做丙烯酸地面及划线
（效果图见附件）</t>
  </si>
  <si>
    <t>厚度3mm；包含打磨清理基础底面、底漆喷涂、砂浆找平、底色面漆喷涂、丙烯酸物料喷涂、地面保护材料、篮球场功能区划线材料、艺术施工等。
2.施工面积共510平米：篮球场内场和外场尺寸为30米*17米（含内场28米*15米、四周缓冲区带宽1米）。</t>
  </si>
  <si>
    <t>观众席
（效果图及具体尺寸见附件）</t>
  </si>
  <si>
    <t>水泥砌造，贴黑色瓷片。长度1500mm、高度500mm、宽度600mm</t>
  </si>
  <si>
    <t>小计</t>
  </si>
  <si>
    <t>二、户外全彩LED显示屏（模块尺寸：320mm*160mm，屏幕净尺寸：2.56米宽*1.28米高，屏幕外框尺寸：2.66米宽*1.38米高；PH2.5户外全彩LED显示屏，亮度级别：&gt;4200MCD，分辨率：1024*512；模组尺寸：320*160MM  3840刷新）</t>
  </si>
  <si>
    <t>正方（整机品牌）</t>
  </si>
  <si>
    <t>ZF-OPH2.5高刷 1515RGB
方/明微芯片驱动正方光电集成SMT生产工艺 物理RGB间距2.5mm 刷新率：3840HZ</t>
  </si>
  <si>
    <t>张</t>
  </si>
  <si>
    <t xml:space="preserve">电源  </t>
  </si>
  <si>
    <t>ZF-T5V40A-200W
输出电压 5V 输出电流 40A 额定功率 200W 纹波噪声 150mVp-p 电压调节范围 ±10% 电压精度 ±1.0% 线性调整率 ±0.5% 负载调整率 ±2%</t>
  </si>
  <si>
    <t>简易箱体</t>
  </si>
  <si>
    <t>ZF-户外简易箱体
钣金加工 焊接1.2厚铁箱
焊接烤漆工艺
箱体黑色
模组上箱体，组装测试调试老化等流程</t>
  </si>
  <si>
    <t>㎡</t>
  </si>
  <si>
    <t>P10双色比分</t>
  </si>
  <si>
    <t>ZF-户外简易箱体</t>
  </si>
  <si>
    <t>P10单色文字</t>
  </si>
  <si>
    <t>ZF-户外简易箱体
钣金加工 焊接1.2厚铁箱
焊接烤漆工艺
箱体黑色
模组上箱体，组装测试调试老化等流程
WiFi更改文字控制卡</t>
  </si>
  <si>
    <t>信号处理器</t>
  </si>
  <si>
    <t>凯视达SV系列16
1.需支持常见的视频接口，包括≥1路HDMI2.0，≥1路P1.2，≥4路HDMI1.3输入，支持 HDMI、DP输入分辨率自定义调节，支持用户自定义EDID和预设EDID。</t>
  </si>
  <si>
    <t>接收卡</t>
  </si>
  <si>
    <t>凯视达R系列
1.集成HUB75，无需再配转接板
2.支持常规芯片实现高刷新、高灰度、高亮度
3.全新灰度引擎，低灰度表现更佳
4.支持高精度的色度、亮度一体化逐点校正</t>
  </si>
  <si>
    <t>立柱结构架</t>
  </si>
  <si>
    <t>屏体支架焊接安装
1）稳固平整 
2）防锈防腐蚀                                                                                               3）施工平台</t>
  </si>
  <si>
    <t>立柱</t>
  </si>
  <si>
    <t>国标500mm直径
地基挖坑，现场预算5米立柱
地笼/混凝土/预埋件</t>
  </si>
  <si>
    <t>根</t>
  </si>
  <si>
    <t>背面侧面铝塑板包边+正面部分</t>
  </si>
  <si>
    <t>背面侧面铝塑板包边+正面部分
整体铝塑板包边</t>
  </si>
  <si>
    <t>次</t>
  </si>
  <si>
    <t>运输费用</t>
  </si>
  <si>
    <t xml:space="preserve">
所有组件 货到安装地点  钢材  LED显示屏所需</t>
  </si>
  <si>
    <t>安装、调试费用</t>
  </si>
  <si>
    <t xml:space="preserve">
安装费：师傅上门安装调试/培训 吊机    标准简易防水  烤漆箱体     高空作业</t>
  </si>
  <si>
    <t>屏体工程专用线</t>
  </si>
  <si>
    <t>LED屏体内辅材线缆
定制屏体220V电源连接线、控制卡5V连接线、16P信号排线，模组供电5V纯铜线，防水圈等</t>
  </si>
  <si>
    <t>三、钢构框架平台</t>
  </si>
  <si>
    <t>拆除楼梯花池及开挖土方</t>
  </si>
  <si>
    <t>m³</t>
  </si>
  <si>
    <t>红砖砌筑挡墙及踏步修整</t>
  </si>
  <si>
    <t>m²</t>
  </si>
  <si>
    <t>外墙油漆</t>
  </si>
  <si>
    <t>1.、三遍腻子打底，厚度30-50mm厚   2、立邦环保漆一底两面三遍乳胶漆涂饰</t>
  </si>
  <si>
    <t>立柱基坑</t>
  </si>
  <si>
    <t>1.基坑开挖；2.C25商品砼</t>
  </si>
  <si>
    <t>立柱及顶部框架制作及安装</t>
  </si>
  <si>
    <t>100*150*3mm镀锌方通</t>
  </si>
  <si>
    <t>m</t>
  </si>
  <si>
    <t>横梁制作及安装</t>
  </si>
  <si>
    <t>12#槽钢</t>
  </si>
  <si>
    <t>护栏制作安装</t>
  </si>
  <si>
    <t>1.30*30*1.5mm烤漆方通；2.口字型护网</t>
  </si>
  <si>
    <t>镀锌楼承板</t>
  </si>
  <si>
    <t>1.0*750型</t>
  </si>
  <si>
    <t>收边</t>
  </si>
  <si>
    <t>120*40*20</t>
  </si>
  <si>
    <t>浇捣混凝土（含地面）</t>
  </si>
  <si>
    <t>1.12厘螺纹钢绑扎田字格，间隔120mm材料品种 C25混凝土  2.随捣随压光  3.水养护</t>
  </si>
  <si>
    <t>油漆</t>
  </si>
  <si>
    <t>焊点打磨刷漆</t>
  </si>
  <si>
    <t>项</t>
  </si>
  <si>
    <t>余方弃置（一二楼）</t>
  </si>
  <si>
    <t>1.废弃料品种:余方弃置
2.运距:投标人自行综合考虑</t>
  </si>
  <si>
    <t>车</t>
  </si>
  <si>
    <t>四</t>
  </si>
  <si>
    <t>绿色施工安全
防护措施费</t>
  </si>
  <si>
    <t>分部分项人工费+分部分项机具费</t>
  </si>
  <si>
    <t>五</t>
  </si>
  <si>
    <t>总计</t>
  </si>
  <si>
    <t>六</t>
  </si>
  <si>
    <t>增值税税率  %</t>
  </si>
  <si>
    <t>含税合计：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</si>
</sst>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1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</cellStyleXfs>
  <cellXfs count="43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right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2" fillId="2" borderId="3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left" vertical="center" wrapText="1"/>
    </xf>
    <xf numFmtId="176" fontId="3" fillId="3" borderId="1" xfId="49" applyNumberFormat="1" applyFont="1" applyFill="1" applyBorder="1" applyAlignment="1">
      <alignment horizontal="center" vertical="center" wrapText="1"/>
    </xf>
    <xf numFmtId="176" fontId="3" fillId="2" borderId="5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176" fontId="3" fillId="2" borderId="6" xfId="49" applyNumberFormat="1" applyFont="1" applyFill="1" applyBorder="1" applyAlignment="1">
      <alignment horizontal="center" vertical="center" wrapText="1"/>
    </xf>
    <xf numFmtId="176" fontId="3" fillId="3" borderId="5" xfId="49" applyNumberFormat="1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left" vertical="center" wrapText="1"/>
    </xf>
    <xf numFmtId="0" fontId="3" fillId="3" borderId="1" xfId="49" applyFont="1" applyFill="1" applyBorder="1" applyAlignment="1">
      <alignment horizontal="center" vertical="center" wrapText="1"/>
    </xf>
    <xf numFmtId="176" fontId="3" fillId="3" borderId="7" xfId="49" applyNumberFormat="1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left" vertical="center" wrapText="1"/>
    </xf>
    <xf numFmtId="0" fontId="3" fillId="2" borderId="8" xfId="49" applyFont="1" applyFill="1" applyBorder="1" applyAlignment="1">
      <alignment horizontal="center" vertical="center" wrapText="1"/>
    </xf>
    <xf numFmtId="176" fontId="3" fillId="3" borderId="8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left" vertical="center" wrapText="1"/>
    </xf>
    <xf numFmtId="0" fontId="4" fillId="2" borderId="3" xfId="49" applyFont="1" applyFill="1" applyBorder="1" applyAlignment="1">
      <alignment horizontal="left" vertical="center" wrapText="1"/>
    </xf>
    <xf numFmtId="0" fontId="4" fillId="2" borderId="4" xfId="49" applyFont="1" applyFill="1" applyBorder="1" applyAlignment="1">
      <alignment horizontal="left" vertical="center" wrapText="1"/>
    </xf>
    <xf numFmtId="176" fontId="3" fillId="4" borderId="2" xfId="0" applyNumberFormat="1" applyFont="1" applyFill="1" applyBorder="1" applyAlignment="1">
      <alignment horizontal="left" vertical="center" wrapText="1"/>
    </xf>
    <xf numFmtId="176" fontId="3" fillId="4" borderId="4" xfId="0" applyNumberFormat="1" applyFont="1" applyFill="1" applyBorder="1" applyAlignment="1">
      <alignment horizontal="left" vertical="center" wrapText="1"/>
    </xf>
    <xf numFmtId="0" fontId="3" fillId="3" borderId="2" xfId="49" applyFont="1" applyFill="1" applyBorder="1" applyAlignment="1">
      <alignment horizontal="left" vertical="center" wrapText="1"/>
    </xf>
    <xf numFmtId="0" fontId="3" fillId="3" borderId="4" xfId="49" applyFont="1" applyFill="1" applyBorder="1" applyAlignment="1">
      <alignment horizontal="left" vertical="center" wrapText="1"/>
    </xf>
    <xf numFmtId="0" fontId="4" fillId="2" borderId="9" xfId="49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7"/>
  <sheetViews>
    <sheetView tabSelected="1" topLeftCell="A28" workbookViewId="0">
      <selection activeCell="J32" sqref="J32"/>
    </sheetView>
  </sheetViews>
  <sheetFormatPr defaultColWidth="9" defaultRowHeight="13.5" outlineLevelCol="7"/>
  <cols>
    <col min="2" max="2" width="14.675" customWidth="1"/>
    <col min="3" max="3" width="10.1" customWidth="1"/>
    <col min="4" max="4" width="18.5" customWidth="1"/>
    <col min="5" max="5" width="7.83333333333333" customWidth="1"/>
    <col min="6" max="6" width="8.88333333333333" customWidth="1"/>
    <col min="8" max="8" width="13.0083333333333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2"/>
    </row>
    <row r="2" ht="31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spans="1:8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6" t="s">
        <v>7</v>
      </c>
      <c r="H3" s="6"/>
    </row>
    <row r="4" spans="1:8">
      <c r="A4" s="6"/>
      <c r="B4" s="6"/>
      <c r="C4" s="6"/>
      <c r="D4" s="6"/>
      <c r="E4" s="6"/>
      <c r="F4" s="6"/>
      <c r="G4" s="6" t="s">
        <v>8</v>
      </c>
      <c r="H4" s="6" t="s">
        <v>9</v>
      </c>
    </row>
    <row r="5" spans="1:8">
      <c r="A5" s="6"/>
      <c r="B5" s="6"/>
      <c r="C5" s="6"/>
      <c r="D5" s="6"/>
      <c r="E5" s="6"/>
      <c r="F5" s="6"/>
      <c r="G5" s="6"/>
      <c r="H5" s="6"/>
    </row>
    <row r="6" ht="36" customHeight="1" spans="1:8">
      <c r="A6" s="6">
        <v>1</v>
      </c>
      <c r="B6" s="7" t="s">
        <v>10</v>
      </c>
      <c r="C6" s="7" t="s">
        <v>11</v>
      </c>
      <c r="D6" s="7"/>
      <c r="E6" s="6" t="s">
        <v>12</v>
      </c>
      <c r="F6" s="8">
        <v>112.35</v>
      </c>
      <c r="G6" s="9"/>
      <c r="H6" s="10">
        <f>F6*G6</f>
        <v>0</v>
      </c>
    </row>
    <row r="7" ht="36" customHeight="1" spans="1:8">
      <c r="A7" s="6">
        <v>2</v>
      </c>
      <c r="B7" s="7" t="s">
        <v>13</v>
      </c>
      <c r="C7" s="7" t="s">
        <v>14</v>
      </c>
      <c r="D7" s="7"/>
      <c r="E7" s="6" t="s">
        <v>15</v>
      </c>
      <c r="F7" s="8">
        <v>2</v>
      </c>
      <c r="G7" s="11"/>
      <c r="H7" s="10">
        <f t="shared" ref="H7:H32" si="0">F7*G7</f>
        <v>0</v>
      </c>
    </row>
    <row r="8" ht="39" customHeight="1" spans="1:8">
      <c r="A8" s="6">
        <v>3</v>
      </c>
      <c r="B8" s="7" t="s">
        <v>16</v>
      </c>
      <c r="C8" s="7" t="s">
        <v>17</v>
      </c>
      <c r="D8" s="7"/>
      <c r="E8" s="6" t="s">
        <v>18</v>
      </c>
      <c r="F8" s="8">
        <v>1</v>
      </c>
      <c r="G8" s="11"/>
      <c r="H8" s="10">
        <f t="shared" si="0"/>
        <v>0</v>
      </c>
    </row>
    <row r="9" ht="48" customHeight="1" spans="1:8">
      <c r="A9" s="6">
        <v>4</v>
      </c>
      <c r="B9" s="7" t="s">
        <v>19</v>
      </c>
      <c r="C9" s="7" t="s">
        <v>20</v>
      </c>
      <c r="D9" s="7"/>
      <c r="E9" s="6" t="s">
        <v>15</v>
      </c>
      <c r="F9" s="10">
        <v>38.9</v>
      </c>
      <c r="G9" s="9"/>
      <c r="H9" s="10">
        <f t="shared" si="0"/>
        <v>0</v>
      </c>
    </row>
    <row r="10" ht="42" customHeight="1" spans="1:8">
      <c r="A10" s="6">
        <v>5</v>
      </c>
      <c r="B10" s="7" t="s">
        <v>21</v>
      </c>
      <c r="C10" s="7" t="s">
        <v>22</v>
      </c>
      <c r="D10" s="7"/>
      <c r="E10" s="6" t="s">
        <v>15</v>
      </c>
      <c r="F10" s="8">
        <f>F9</f>
        <v>38.9</v>
      </c>
      <c r="G10" s="9"/>
      <c r="H10" s="10">
        <f t="shared" si="0"/>
        <v>0</v>
      </c>
    </row>
    <row r="11" ht="39" customHeight="1" spans="1:8">
      <c r="A11" s="6">
        <v>6</v>
      </c>
      <c r="B11" s="7" t="s">
        <v>23</v>
      </c>
      <c r="C11" s="7" t="s">
        <v>24</v>
      </c>
      <c r="D11" s="7"/>
      <c r="E11" s="6" t="s">
        <v>12</v>
      </c>
      <c r="F11" s="8">
        <v>112.35</v>
      </c>
      <c r="G11" s="9"/>
      <c r="H11" s="10">
        <f t="shared" si="0"/>
        <v>0</v>
      </c>
    </row>
    <row r="12" ht="30" customHeight="1" spans="1:8">
      <c r="A12" s="6">
        <v>7</v>
      </c>
      <c r="B12" s="7" t="s">
        <v>25</v>
      </c>
      <c r="C12" s="7" t="s">
        <v>26</v>
      </c>
      <c r="D12" s="7"/>
      <c r="E12" s="6" t="s">
        <v>12</v>
      </c>
      <c r="F12" s="8">
        <v>112.35</v>
      </c>
      <c r="G12" s="12"/>
      <c r="H12" s="10">
        <f t="shared" si="0"/>
        <v>0</v>
      </c>
    </row>
    <row r="13" ht="30" customHeight="1" spans="1:8">
      <c r="A13" s="6">
        <v>8</v>
      </c>
      <c r="B13" s="13" t="s">
        <v>27</v>
      </c>
      <c r="C13" s="13" t="s">
        <v>28</v>
      </c>
      <c r="D13" s="13"/>
      <c r="E13" s="14" t="s">
        <v>29</v>
      </c>
      <c r="F13" s="8">
        <v>4.1</v>
      </c>
      <c r="G13" s="12"/>
      <c r="H13" s="10">
        <f t="shared" si="0"/>
        <v>0</v>
      </c>
    </row>
    <row r="14" ht="44" customHeight="1" spans="1:8">
      <c r="A14" s="6">
        <v>9</v>
      </c>
      <c r="B14" s="7" t="s">
        <v>30</v>
      </c>
      <c r="C14" s="7" t="s">
        <v>31</v>
      </c>
      <c r="D14" s="7"/>
      <c r="E14" s="6" t="s">
        <v>12</v>
      </c>
      <c r="F14" s="8">
        <v>622.35</v>
      </c>
      <c r="G14" s="12"/>
      <c r="H14" s="10">
        <f t="shared" si="0"/>
        <v>0</v>
      </c>
    </row>
    <row r="15" ht="36" customHeight="1" spans="1:8">
      <c r="A15" s="6">
        <v>10</v>
      </c>
      <c r="B15" s="7" t="s">
        <v>32</v>
      </c>
      <c r="C15" s="7" t="s">
        <v>33</v>
      </c>
      <c r="D15" s="7"/>
      <c r="E15" s="6" t="s">
        <v>34</v>
      </c>
      <c r="F15" s="8">
        <v>4</v>
      </c>
      <c r="G15" s="12"/>
      <c r="H15" s="10">
        <f t="shared" si="0"/>
        <v>0</v>
      </c>
    </row>
    <row r="16" ht="38" customHeight="1" spans="1:8">
      <c r="A16" s="6">
        <v>11</v>
      </c>
      <c r="B16" s="7" t="s">
        <v>35</v>
      </c>
      <c r="C16" s="7" t="s">
        <v>36</v>
      </c>
      <c r="D16" s="7"/>
      <c r="E16" s="6" t="s">
        <v>37</v>
      </c>
      <c r="F16" s="8">
        <v>2</v>
      </c>
      <c r="G16" s="12"/>
      <c r="H16" s="10">
        <f t="shared" si="0"/>
        <v>0</v>
      </c>
    </row>
    <row r="17" ht="33" customHeight="1" spans="1:8">
      <c r="A17" s="6">
        <v>12</v>
      </c>
      <c r="B17" s="7" t="s">
        <v>38</v>
      </c>
      <c r="C17" s="7" t="s">
        <v>39</v>
      </c>
      <c r="D17" s="7"/>
      <c r="E17" s="6" t="s">
        <v>12</v>
      </c>
      <c r="F17" s="8">
        <v>19.5</v>
      </c>
      <c r="G17" s="12"/>
      <c r="H17" s="10">
        <f t="shared" si="0"/>
        <v>0</v>
      </c>
    </row>
    <row r="18" ht="46" customHeight="1" spans="1:8">
      <c r="A18" s="6">
        <v>13</v>
      </c>
      <c r="B18" s="7" t="s">
        <v>40</v>
      </c>
      <c r="C18" s="7" t="s">
        <v>41</v>
      </c>
      <c r="D18" s="7"/>
      <c r="E18" s="6" t="s">
        <v>12</v>
      </c>
      <c r="F18" s="8">
        <v>74.1</v>
      </c>
      <c r="G18" s="12"/>
      <c r="H18" s="10">
        <f t="shared" si="0"/>
        <v>0</v>
      </c>
    </row>
    <row r="19" ht="144" customHeight="1" spans="1:8">
      <c r="A19" s="6">
        <v>14</v>
      </c>
      <c r="B19" s="7" t="s">
        <v>42</v>
      </c>
      <c r="C19" s="7" t="s">
        <v>43</v>
      </c>
      <c r="D19" s="7"/>
      <c r="E19" s="6" t="s">
        <v>44</v>
      </c>
      <c r="F19" s="8">
        <v>6</v>
      </c>
      <c r="G19" s="15"/>
      <c r="H19" s="10">
        <f t="shared" si="0"/>
        <v>0</v>
      </c>
    </row>
    <row r="20" ht="42" customHeight="1" spans="1:8">
      <c r="A20" s="6">
        <v>15</v>
      </c>
      <c r="B20" s="7" t="s">
        <v>45</v>
      </c>
      <c r="C20" s="7" t="s">
        <v>46</v>
      </c>
      <c r="D20" s="7"/>
      <c r="E20" s="6" t="s">
        <v>37</v>
      </c>
      <c r="F20" s="8">
        <v>6</v>
      </c>
      <c r="G20" s="15"/>
      <c r="H20" s="10">
        <f t="shared" si="0"/>
        <v>0</v>
      </c>
    </row>
    <row r="21" ht="39" customHeight="1" spans="1:8">
      <c r="A21" s="6">
        <v>16</v>
      </c>
      <c r="B21" s="7" t="s">
        <v>47</v>
      </c>
      <c r="C21" s="7" t="s">
        <v>48</v>
      </c>
      <c r="D21" s="7"/>
      <c r="E21" s="6" t="s">
        <v>37</v>
      </c>
      <c r="F21" s="8">
        <v>6</v>
      </c>
      <c r="G21" s="15"/>
      <c r="H21" s="10">
        <f t="shared" si="0"/>
        <v>0</v>
      </c>
    </row>
    <row r="22" ht="36" customHeight="1" spans="1:8">
      <c r="A22" s="6">
        <v>17</v>
      </c>
      <c r="B22" s="7" t="s">
        <v>49</v>
      </c>
      <c r="C22" s="7" t="s">
        <v>50</v>
      </c>
      <c r="D22" s="7"/>
      <c r="E22" s="6" t="s">
        <v>15</v>
      </c>
      <c r="F22" s="8">
        <v>3</v>
      </c>
      <c r="G22" s="15"/>
      <c r="H22" s="10">
        <f t="shared" si="0"/>
        <v>0</v>
      </c>
    </row>
    <row r="23" ht="52" customHeight="1" spans="1:8">
      <c r="A23" s="6">
        <v>18</v>
      </c>
      <c r="B23" s="7" t="s">
        <v>51</v>
      </c>
      <c r="C23" s="7" t="s">
        <v>52</v>
      </c>
      <c r="D23" s="7"/>
      <c r="E23" s="6" t="s">
        <v>44</v>
      </c>
      <c r="F23" s="8">
        <v>1</v>
      </c>
      <c r="G23" s="15"/>
      <c r="H23" s="10">
        <f t="shared" si="0"/>
        <v>0</v>
      </c>
    </row>
    <row r="24" ht="52" customHeight="1" spans="1:8">
      <c r="A24" s="6">
        <v>19</v>
      </c>
      <c r="B24" s="7" t="s">
        <v>53</v>
      </c>
      <c r="C24" s="7" t="s">
        <v>54</v>
      </c>
      <c r="D24" s="7"/>
      <c r="E24" s="6" t="s">
        <v>55</v>
      </c>
      <c r="F24" s="8">
        <v>210</v>
      </c>
      <c r="G24" s="15"/>
      <c r="H24" s="10">
        <f t="shared" si="0"/>
        <v>0</v>
      </c>
    </row>
    <row r="25" ht="54" customHeight="1" spans="1:8">
      <c r="A25" s="6">
        <v>20</v>
      </c>
      <c r="B25" s="7" t="s">
        <v>56</v>
      </c>
      <c r="C25" s="7" t="s">
        <v>57</v>
      </c>
      <c r="D25" s="7"/>
      <c r="E25" s="6" t="s">
        <v>55</v>
      </c>
      <c r="F25" s="8">
        <v>200</v>
      </c>
      <c r="G25" s="15"/>
      <c r="H25" s="10">
        <f t="shared" si="0"/>
        <v>0</v>
      </c>
    </row>
    <row r="26" ht="49" customHeight="1" spans="1:8">
      <c r="A26" s="6">
        <v>21</v>
      </c>
      <c r="B26" s="7" t="s">
        <v>58</v>
      </c>
      <c r="C26" s="7" t="s">
        <v>59</v>
      </c>
      <c r="D26" s="7"/>
      <c r="E26" s="6" t="s">
        <v>44</v>
      </c>
      <c r="F26" s="8">
        <v>4</v>
      </c>
      <c r="G26" s="15"/>
      <c r="H26" s="10">
        <f t="shared" si="0"/>
        <v>0</v>
      </c>
    </row>
    <row r="27" ht="38" customHeight="1" spans="1:8">
      <c r="A27" s="6">
        <v>22</v>
      </c>
      <c r="B27" s="7" t="s">
        <v>60</v>
      </c>
      <c r="C27" s="7" t="s">
        <v>61</v>
      </c>
      <c r="D27" s="7"/>
      <c r="E27" s="6" t="s">
        <v>55</v>
      </c>
      <c r="F27" s="8">
        <v>180</v>
      </c>
      <c r="G27" s="15"/>
      <c r="H27" s="10">
        <f t="shared" si="0"/>
        <v>0</v>
      </c>
    </row>
    <row r="28" ht="51" customHeight="1" spans="1:8">
      <c r="A28" s="6">
        <v>23</v>
      </c>
      <c r="B28" s="7" t="s">
        <v>62</v>
      </c>
      <c r="C28" s="7" t="s">
        <v>63</v>
      </c>
      <c r="D28" s="7"/>
      <c r="E28" s="6" t="s">
        <v>55</v>
      </c>
      <c r="F28" s="8">
        <v>130</v>
      </c>
      <c r="G28" s="15"/>
      <c r="H28" s="10">
        <f t="shared" si="0"/>
        <v>0</v>
      </c>
    </row>
    <row r="29" ht="57" customHeight="1" spans="1:8">
      <c r="A29" s="6">
        <v>24</v>
      </c>
      <c r="B29" s="7" t="s">
        <v>64</v>
      </c>
      <c r="C29" s="7" t="s">
        <v>65</v>
      </c>
      <c r="D29" s="7"/>
      <c r="E29" s="6" t="s">
        <v>66</v>
      </c>
      <c r="F29" s="8">
        <v>1</v>
      </c>
      <c r="G29" s="15"/>
      <c r="H29" s="10">
        <f t="shared" si="0"/>
        <v>0</v>
      </c>
    </row>
    <row r="30" ht="37" customHeight="1" spans="1:8">
      <c r="A30" s="6">
        <v>25</v>
      </c>
      <c r="B30" s="7" t="s">
        <v>67</v>
      </c>
      <c r="C30" s="7" t="s">
        <v>68</v>
      </c>
      <c r="D30" s="7"/>
      <c r="E30" s="6" t="s">
        <v>37</v>
      </c>
      <c r="F30" s="8">
        <v>2</v>
      </c>
      <c r="G30" s="15"/>
      <c r="H30" s="10">
        <f t="shared" si="0"/>
        <v>0</v>
      </c>
    </row>
    <row r="31" ht="109" customHeight="1" spans="1:8">
      <c r="A31" s="6">
        <v>26</v>
      </c>
      <c r="B31" s="16" t="s">
        <v>69</v>
      </c>
      <c r="C31" s="16" t="s">
        <v>70</v>
      </c>
      <c r="D31" s="16"/>
      <c r="E31" s="17" t="s">
        <v>12</v>
      </c>
      <c r="F31" s="18">
        <v>510</v>
      </c>
      <c r="G31" s="15"/>
      <c r="H31" s="10">
        <f t="shared" si="0"/>
        <v>0</v>
      </c>
    </row>
    <row r="32" ht="48" customHeight="1" spans="1:8">
      <c r="A32" s="6">
        <v>27</v>
      </c>
      <c r="B32" s="17" t="s">
        <v>71</v>
      </c>
      <c r="C32" s="6" t="s">
        <v>72</v>
      </c>
      <c r="D32" s="6"/>
      <c r="E32" s="6" t="s">
        <v>37</v>
      </c>
      <c r="F32" s="6">
        <v>6</v>
      </c>
      <c r="G32" s="19"/>
      <c r="H32" s="10">
        <f t="shared" si="0"/>
        <v>0</v>
      </c>
    </row>
    <row r="33" ht="48" customHeight="1" spans="1:8">
      <c r="A33" s="6"/>
      <c r="B33" s="19" t="s">
        <v>73</v>
      </c>
      <c r="C33" s="20"/>
      <c r="D33" s="21"/>
      <c r="E33" s="21"/>
      <c r="F33" s="21"/>
      <c r="G33" s="22"/>
      <c r="H33" s="19">
        <f>SUM(H6:H31)</f>
        <v>0</v>
      </c>
    </row>
    <row r="34" ht="48" customHeight="1" spans="1:8">
      <c r="A34" s="20" t="s">
        <v>74</v>
      </c>
      <c r="B34" s="21"/>
      <c r="C34" s="21"/>
      <c r="D34" s="21"/>
      <c r="E34" s="21"/>
      <c r="F34" s="21"/>
      <c r="G34" s="21"/>
      <c r="H34" s="22"/>
    </row>
    <row r="35" ht="48" customHeight="1" spans="1:8">
      <c r="A35" s="23">
        <v>1</v>
      </c>
      <c r="B35" s="24" t="s">
        <v>75</v>
      </c>
      <c r="C35" s="25" t="s">
        <v>76</v>
      </c>
      <c r="D35" s="26"/>
      <c r="E35" s="27" t="s">
        <v>77</v>
      </c>
      <c r="F35" s="28">
        <v>66</v>
      </c>
      <c r="G35" s="27"/>
      <c r="H35" s="29">
        <f t="shared" ref="H35:H47" si="1">SUM(G35*F35)</f>
        <v>0</v>
      </c>
    </row>
    <row r="36" ht="77" customHeight="1" spans="1:8">
      <c r="A36" s="23">
        <v>2</v>
      </c>
      <c r="B36" s="24" t="s">
        <v>78</v>
      </c>
      <c r="C36" s="25" t="s">
        <v>79</v>
      </c>
      <c r="D36" s="26"/>
      <c r="E36" s="27" t="s">
        <v>66</v>
      </c>
      <c r="F36" s="28">
        <v>16</v>
      </c>
      <c r="G36" s="27"/>
      <c r="H36" s="29">
        <f t="shared" si="1"/>
        <v>0</v>
      </c>
    </row>
    <row r="37" ht="112" customHeight="1" spans="1:8">
      <c r="A37" s="23">
        <v>3</v>
      </c>
      <c r="B37" s="24" t="s">
        <v>80</v>
      </c>
      <c r="C37" s="25" t="s">
        <v>81</v>
      </c>
      <c r="D37" s="26"/>
      <c r="E37" s="27" t="s">
        <v>82</v>
      </c>
      <c r="F37" s="28">
        <v>3.28</v>
      </c>
      <c r="G37" s="27"/>
      <c r="H37" s="29">
        <f t="shared" si="1"/>
        <v>0</v>
      </c>
    </row>
    <row r="38" ht="48" customHeight="1" spans="1:8">
      <c r="A38" s="23">
        <v>4</v>
      </c>
      <c r="B38" s="24" t="s">
        <v>83</v>
      </c>
      <c r="C38" s="25" t="s">
        <v>84</v>
      </c>
      <c r="D38" s="26"/>
      <c r="E38" s="27" t="s">
        <v>82</v>
      </c>
      <c r="F38" s="28">
        <v>3.28</v>
      </c>
      <c r="G38" s="27"/>
      <c r="H38" s="29">
        <f t="shared" si="1"/>
        <v>0</v>
      </c>
    </row>
    <row r="39" ht="83" customHeight="1" spans="1:8">
      <c r="A39" s="23">
        <v>5</v>
      </c>
      <c r="B39" s="24" t="s">
        <v>85</v>
      </c>
      <c r="C39" s="25" t="s">
        <v>86</v>
      </c>
      <c r="D39" s="26"/>
      <c r="E39" s="27" t="s">
        <v>82</v>
      </c>
      <c r="F39" s="28">
        <v>3.28</v>
      </c>
      <c r="G39" s="27"/>
      <c r="H39" s="29">
        <f t="shared" si="1"/>
        <v>0</v>
      </c>
    </row>
    <row r="40" ht="72" customHeight="1" spans="1:8">
      <c r="A40" s="23">
        <v>6</v>
      </c>
      <c r="B40" s="24" t="s">
        <v>87</v>
      </c>
      <c r="C40" s="25" t="s">
        <v>88</v>
      </c>
      <c r="D40" s="26"/>
      <c r="E40" s="30" t="s">
        <v>44</v>
      </c>
      <c r="F40" s="28">
        <v>1</v>
      </c>
      <c r="G40" s="27"/>
      <c r="H40" s="29">
        <f t="shared" si="1"/>
        <v>0</v>
      </c>
    </row>
    <row r="41" ht="91" customHeight="1" spans="1:8">
      <c r="A41" s="23">
        <v>7</v>
      </c>
      <c r="B41" s="24" t="s">
        <v>89</v>
      </c>
      <c r="C41" s="25" t="s">
        <v>90</v>
      </c>
      <c r="D41" s="26"/>
      <c r="E41" s="30" t="s">
        <v>77</v>
      </c>
      <c r="F41" s="28">
        <v>8</v>
      </c>
      <c r="G41" s="27"/>
      <c r="H41" s="29">
        <f t="shared" si="1"/>
        <v>0</v>
      </c>
    </row>
    <row r="42" ht="48" customHeight="1" spans="1:8">
      <c r="A42" s="23">
        <v>8</v>
      </c>
      <c r="B42" s="24" t="s">
        <v>91</v>
      </c>
      <c r="C42" s="25" t="s">
        <v>92</v>
      </c>
      <c r="D42" s="26"/>
      <c r="E42" s="27" t="s">
        <v>82</v>
      </c>
      <c r="F42" s="28">
        <v>17</v>
      </c>
      <c r="G42" s="27"/>
      <c r="H42" s="29">
        <f t="shared" si="1"/>
        <v>0</v>
      </c>
    </row>
    <row r="43" ht="48" customHeight="1" spans="1:8">
      <c r="A43" s="23">
        <v>9</v>
      </c>
      <c r="B43" s="24" t="s">
        <v>93</v>
      </c>
      <c r="C43" s="31" t="s">
        <v>94</v>
      </c>
      <c r="D43" s="32"/>
      <c r="E43" s="30" t="s">
        <v>95</v>
      </c>
      <c r="F43" s="28">
        <v>2</v>
      </c>
      <c r="G43" s="27"/>
      <c r="H43" s="29">
        <f t="shared" si="1"/>
        <v>0</v>
      </c>
    </row>
    <row r="44" ht="48" customHeight="1" spans="1:8">
      <c r="A44" s="23">
        <v>10</v>
      </c>
      <c r="B44" s="24" t="s">
        <v>96</v>
      </c>
      <c r="C44" s="31" t="s">
        <v>97</v>
      </c>
      <c r="D44" s="32"/>
      <c r="E44" s="30" t="s">
        <v>98</v>
      </c>
      <c r="F44" s="28">
        <v>40</v>
      </c>
      <c r="G44" s="27"/>
      <c r="H44" s="29">
        <f t="shared" si="1"/>
        <v>0</v>
      </c>
    </row>
    <row r="45" ht="48" customHeight="1" spans="1:8">
      <c r="A45" s="23">
        <v>11</v>
      </c>
      <c r="B45" s="24" t="s">
        <v>99</v>
      </c>
      <c r="C45" s="31" t="s">
        <v>100</v>
      </c>
      <c r="D45" s="32"/>
      <c r="E45" s="27" t="s">
        <v>82</v>
      </c>
      <c r="F45" s="28">
        <v>17</v>
      </c>
      <c r="G45" s="27"/>
      <c r="H45" s="29">
        <f t="shared" si="1"/>
        <v>0</v>
      </c>
    </row>
    <row r="46" ht="48" customHeight="1" spans="1:8">
      <c r="A46" s="23">
        <v>12</v>
      </c>
      <c r="B46" s="24" t="s">
        <v>101</v>
      </c>
      <c r="C46" s="31" t="s">
        <v>102</v>
      </c>
      <c r="D46" s="32"/>
      <c r="E46" s="27" t="s">
        <v>82</v>
      </c>
      <c r="F46" s="28">
        <v>17</v>
      </c>
      <c r="G46" s="27"/>
      <c r="H46" s="29">
        <f t="shared" si="1"/>
        <v>0</v>
      </c>
    </row>
    <row r="47" ht="48" customHeight="1" spans="1:8">
      <c r="A47" s="23">
        <v>13</v>
      </c>
      <c r="B47" s="24" t="s">
        <v>103</v>
      </c>
      <c r="C47" s="25" t="s">
        <v>104</v>
      </c>
      <c r="D47" s="26"/>
      <c r="E47" s="27" t="s">
        <v>44</v>
      </c>
      <c r="F47" s="28">
        <v>17</v>
      </c>
      <c r="G47" s="27"/>
      <c r="H47" s="29">
        <f t="shared" si="1"/>
        <v>0</v>
      </c>
    </row>
    <row r="48" ht="31" customHeight="1" spans="1:8">
      <c r="A48" s="23">
        <v>14</v>
      </c>
      <c r="B48" s="19" t="s">
        <v>73</v>
      </c>
      <c r="C48" s="20"/>
      <c r="D48" s="21"/>
      <c r="E48" s="21"/>
      <c r="F48" s="21"/>
      <c r="G48" s="22"/>
      <c r="H48" s="19">
        <f>SUM(H35:H47)</f>
        <v>0</v>
      </c>
    </row>
    <row r="49" ht="35" customHeight="1" spans="1:8">
      <c r="A49" s="33" t="s">
        <v>105</v>
      </c>
      <c r="B49" s="34"/>
      <c r="C49" s="34"/>
      <c r="D49" s="34"/>
      <c r="E49" s="34"/>
      <c r="F49" s="34"/>
      <c r="G49" s="34"/>
      <c r="H49" s="35"/>
    </row>
    <row r="50" ht="66" customHeight="1" spans="1:8">
      <c r="A50" s="23">
        <v>1</v>
      </c>
      <c r="B50" s="24" t="s">
        <v>106</v>
      </c>
      <c r="C50" s="36" t="s">
        <v>20</v>
      </c>
      <c r="D50" s="37"/>
      <c r="E50" s="27" t="s">
        <v>107</v>
      </c>
      <c r="F50" s="28">
        <v>18</v>
      </c>
      <c r="G50" s="27"/>
      <c r="H50" s="29">
        <f>F50*G50</f>
        <v>0</v>
      </c>
    </row>
    <row r="51" ht="36" customHeight="1" spans="1:8">
      <c r="A51" s="23">
        <v>2</v>
      </c>
      <c r="B51" s="24" t="s">
        <v>108</v>
      </c>
      <c r="C51" s="36" t="s">
        <v>39</v>
      </c>
      <c r="D51" s="37"/>
      <c r="E51" s="27" t="s">
        <v>109</v>
      </c>
      <c r="F51" s="28">
        <v>20</v>
      </c>
      <c r="G51" s="27"/>
      <c r="H51" s="29">
        <f t="shared" ref="H51:H61" si="2">F51*G51</f>
        <v>0</v>
      </c>
    </row>
    <row r="52" ht="36" customHeight="1" spans="1:8">
      <c r="A52" s="23">
        <v>3</v>
      </c>
      <c r="B52" s="24" t="s">
        <v>110</v>
      </c>
      <c r="C52" s="31" t="s">
        <v>111</v>
      </c>
      <c r="D52" s="32"/>
      <c r="E52" s="27" t="s">
        <v>109</v>
      </c>
      <c r="F52" s="28">
        <v>20</v>
      </c>
      <c r="G52" s="27"/>
      <c r="H52" s="29">
        <f t="shared" si="2"/>
        <v>0</v>
      </c>
    </row>
    <row r="53" ht="36" customHeight="1" spans="1:8">
      <c r="A53" s="23">
        <v>4</v>
      </c>
      <c r="B53" s="7" t="s">
        <v>112</v>
      </c>
      <c r="C53" s="7" t="s">
        <v>113</v>
      </c>
      <c r="D53" s="7"/>
      <c r="E53" s="6" t="s">
        <v>37</v>
      </c>
      <c r="F53" s="8">
        <v>4</v>
      </c>
      <c r="G53" s="15"/>
      <c r="H53" s="29">
        <f t="shared" si="2"/>
        <v>0</v>
      </c>
    </row>
    <row r="54" ht="36" customHeight="1" spans="1:8">
      <c r="A54" s="23">
        <v>5</v>
      </c>
      <c r="B54" s="7" t="s">
        <v>114</v>
      </c>
      <c r="C54" s="7" t="s">
        <v>115</v>
      </c>
      <c r="D54" s="7"/>
      <c r="E54" s="6" t="s">
        <v>116</v>
      </c>
      <c r="F54" s="8">
        <v>36</v>
      </c>
      <c r="G54" s="15"/>
      <c r="H54" s="29">
        <f t="shared" si="2"/>
        <v>0</v>
      </c>
    </row>
    <row r="55" ht="36" customHeight="1" spans="1:8">
      <c r="A55" s="23">
        <v>6</v>
      </c>
      <c r="B55" s="24" t="s">
        <v>117</v>
      </c>
      <c r="C55" s="36" t="s">
        <v>118</v>
      </c>
      <c r="D55" s="37"/>
      <c r="E55" s="6" t="s">
        <v>116</v>
      </c>
      <c r="F55" s="8">
        <v>18</v>
      </c>
      <c r="G55" s="15"/>
      <c r="H55" s="29">
        <f t="shared" si="2"/>
        <v>0</v>
      </c>
    </row>
    <row r="56" ht="36" customHeight="1" spans="1:8">
      <c r="A56" s="23">
        <v>7</v>
      </c>
      <c r="B56" s="24" t="s">
        <v>119</v>
      </c>
      <c r="C56" s="36" t="s">
        <v>120</v>
      </c>
      <c r="D56" s="37"/>
      <c r="E56" s="6" t="s">
        <v>109</v>
      </c>
      <c r="F56" s="8">
        <v>17.1</v>
      </c>
      <c r="G56" s="15"/>
      <c r="H56" s="29">
        <f t="shared" si="2"/>
        <v>0</v>
      </c>
    </row>
    <row r="57" ht="36" customHeight="1" spans="1:8">
      <c r="A57" s="23">
        <v>8</v>
      </c>
      <c r="B57" s="24" t="s">
        <v>121</v>
      </c>
      <c r="C57" s="7" t="s">
        <v>122</v>
      </c>
      <c r="D57" s="7"/>
      <c r="E57" s="6" t="s">
        <v>109</v>
      </c>
      <c r="F57" s="8">
        <v>12</v>
      </c>
      <c r="G57" s="15"/>
      <c r="H57" s="29">
        <f t="shared" si="2"/>
        <v>0</v>
      </c>
    </row>
    <row r="58" ht="36" customHeight="1" spans="1:8">
      <c r="A58" s="23">
        <v>9</v>
      </c>
      <c r="B58" s="7" t="s">
        <v>123</v>
      </c>
      <c r="C58" s="7" t="s">
        <v>124</v>
      </c>
      <c r="D58" s="7"/>
      <c r="E58" s="6" t="s">
        <v>116</v>
      </c>
      <c r="F58" s="8">
        <v>10</v>
      </c>
      <c r="G58" s="15"/>
      <c r="H58" s="29">
        <f t="shared" si="2"/>
        <v>0</v>
      </c>
    </row>
    <row r="59" ht="36" customHeight="1" spans="1:8">
      <c r="A59" s="23">
        <v>10</v>
      </c>
      <c r="B59" s="7" t="s">
        <v>125</v>
      </c>
      <c r="C59" s="7" t="s">
        <v>126</v>
      </c>
      <c r="D59" s="7"/>
      <c r="E59" s="6" t="s">
        <v>109</v>
      </c>
      <c r="F59" s="8">
        <v>24</v>
      </c>
      <c r="G59" s="15"/>
      <c r="H59" s="29">
        <f t="shared" si="2"/>
        <v>0</v>
      </c>
    </row>
    <row r="60" ht="36" customHeight="1" spans="1:8">
      <c r="A60" s="23">
        <v>11</v>
      </c>
      <c r="B60" s="13" t="s">
        <v>127</v>
      </c>
      <c r="C60" s="38" t="s">
        <v>128</v>
      </c>
      <c r="D60" s="39"/>
      <c r="E60" s="14" t="s">
        <v>129</v>
      </c>
      <c r="F60" s="8">
        <v>1</v>
      </c>
      <c r="G60" s="15"/>
      <c r="H60" s="29">
        <f t="shared" si="2"/>
        <v>0</v>
      </c>
    </row>
    <row r="61" ht="33" customHeight="1" spans="1:8">
      <c r="A61" s="23">
        <v>12</v>
      </c>
      <c r="B61" s="13" t="s">
        <v>130</v>
      </c>
      <c r="C61" s="38" t="s">
        <v>131</v>
      </c>
      <c r="D61" s="39"/>
      <c r="E61" s="14" t="s">
        <v>132</v>
      </c>
      <c r="F61" s="8">
        <v>3</v>
      </c>
      <c r="G61" s="15"/>
      <c r="H61" s="29">
        <f t="shared" si="2"/>
        <v>0</v>
      </c>
    </row>
    <row r="62" ht="33" customHeight="1" spans="1:8">
      <c r="A62" s="40"/>
      <c r="B62" s="19" t="s">
        <v>73</v>
      </c>
      <c r="C62" s="20"/>
      <c r="D62" s="21"/>
      <c r="E62" s="21"/>
      <c r="F62" s="21"/>
      <c r="G62" s="22"/>
      <c r="H62" s="41">
        <f>SUM(H50:H61)</f>
        <v>0</v>
      </c>
    </row>
    <row r="63" ht="48" customHeight="1" spans="1:8">
      <c r="A63" s="19" t="s">
        <v>133</v>
      </c>
      <c r="B63" s="7" t="s">
        <v>134</v>
      </c>
      <c r="C63" s="6" t="s">
        <v>135</v>
      </c>
      <c r="D63" s="6"/>
      <c r="E63" s="6" t="s">
        <v>129</v>
      </c>
      <c r="F63" s="10">
        <v>1</v>
      </c>
      <c r="G63" s="10"/>
      <c r="H63" s="29">
        <f>F63*G63</f>
        <v>0</v>
      </c>
    </row>
    <row r="64" ht="48" customHeight="1" spans="1:8">
      <c r="A64" s="19" t="s">
        <v>136</v>
      </c>
      <c r="B64" s="33" t="s">
        <v>137</v>
      </c>
      <c r="C64" s="34"/>
      <c r="D64" s="34"/>
      <c r="E64" s="34"/>
      <c r="F64" s="34"/>
      <c r="G64" s="34"/>
      <c r="H64" s="41">
        <f>H33+H48+H62+H63</f>
        <v>0</v>
      </c>
    </row>
    <row r="65" ht="45" customHeight="1" spans="1:8">
      <c r="A65" s="19" t="s">
        <v>138</v>
      </c>
      <c r="B65" s="33" t="s">
        <v>139</v>
      </c>
      <c r="C65" s="34"/>
      <c r="D65" s="34"/>
      <c r="E65" s="34"/>
      <c r="F65" s="34"/>
      <c r="G65" s="34"/>
      <c r="H65" s="41">
        <f>H64*0.06</f>
        <v>0</v>
      </c>
    </row>
    <row r="66" ht="36" customHeight="1" spans="1:8">
      <c r="A66" s="19" t="s">
        <v>140</v>
      </c>
      <c r="B66" s="19"/>
      <c r="C66" s="19"/>
      <c r="D66" s="19"/>
      <c r="E66" s="19"/>
      <c r="F66" s="19"/>
      <c r="G66" s="19"/>
      <c r="H66" s="41">
        <f>SUM(H64:H65)</f>
        <v>0</v>
      </c>
    </row>
    <row r="67" spans="1:8">
      <c r="A67" s="42"/>
      <c r="B67" s="42"/>
      <c r="C67" s="42"/>
      <c r="D67" s="42"/>
      <c r="E67" s="42"/>
      <c r="F67" s="42"/>
      <c r="G67" s="42"/>
      <c r="H67" s="42"/>
    </row>
  </sheetData>
  <mergeCells count="72">
    <mergeCell ref="A1:H1"/>
    <mergeCell ref="A2:H2"/>
    <mergeCell ref="G3:H3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G33"/>
    <mergeCell ref="A34:H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G48"/>
    <mergeCell ref="A49:H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G62"/>
    <mergeCell ref="C63:D63"/>
    <mergeCell ref="B64:G64"/>
    <mergeCell ref="B65:G65"/>
    <mergeCell ref="A66:G66"/>
    <mergeCell ref="A67:H67"/>
    <mergeCell ref="A3:A5"/>
    <mergeCell ref="B3:B5"/>
    <mergeCell ref="E3:E5"/>
    <mergeCell ref="F3:F5"/>
    <mergeCell ref="G4:G5"/>
    <mergeCell ref="H4:H5"/>
    <mergeCell ref="C3:D5"/>
  </mergeCells>
  <pageMargins left="0.7" right="0.7" top="0.75" bottom="0.75" header="0.3" footer="0.3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张兆轩</cp:lastModifiedBy>
  <dcterms:created xsi:type="dcterms:W3CDTF">2023-05-13T03:15:00Z</dcterms:created>
  <dcterms:modified xsi:type="dcterms:W3CDTF">2026-04-29T09:32:42Z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51E8F1F8B39E447283AD036FD4F56268_13</vt:lpwstr>
  </property>
  <property fmtid="{D5CDD505-2E9C-101B-9397-08002B2CF9AE}" pid="4" name="CalculationRule">
    <vt:i4>0</vt:i4>
  </property>
</Properties>
</file>